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mith Cindy D\CQ17139\Solicitation 2018\"/>
    </mc:Choice>
  </mc:AlternateContent>
  <bookViews>
    <workbookView xWindow="0" yWindow="0" windowWidth="17472" windowHeight="7392" activeTab="2"/>
  </bookViews>
  <sheets>
    <sheet name="Base Year 1 &amp; 2" sheetId="1" r:id="rId1"/>
    <sheet name="Option Yr 1" sheetId="2" r:id="rId2"/>
    <sheet name="Option Yr 2" sheetId="3" r:id="rId3"/>
    <sheet name="Option Yr 3" sheetId="6" r:id="rId4"/>
    <sheet name="Summary " sheetId="4" r:id="rId5"/>
  </sheets>
  <definedNames>
    <definedName name="_xlnm.Print_Area" localSheetId="0">'Base Year 1 &amp; 2'!$A$2:$D$91</definedName>
    <definedName name="_xlnm.Print_Area" localSheetId="1">'Option Yr 1'!$A$2:$D$87</definedName>
    <definedName name="_xlnm.Print_Area" localSheetId="2">'Option Yr 2'!$A$2:$D$84</definedName>
    <definedName name="_xlnm.Print_Area" localSheetId="3">'Option Yr 3'!$A$2:$D$84</definedName>
    <definedName name="_xlnm.Print_Area" localSheetId="4">'Summary '!$B$1:$C$12</definedName>
    <definedName name="_xlnm.Print_Titles" localSheetId="0">'Base Year 1 &amp; 2'!$1:$1</definedName>
    <definedName name="_xlnm.Print_Titles" localSheetId="1">'Option Yr 1'!$1:$1</definedName>
    <definedName name="_xlnm.Print_Titles" localSheetId="2">'Option Yr 2'!$1:$1</definedName>
    <definedName name="_xlnm.Print_Titles" localSheetId="3">'Option Yr 3'!$1:$1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2" l="1"/>
  <c r="D53" i="2"/>
  <c r="D52" i="2"/>
  <c r="D50" i="2"/>
  <c r="D49" i="2"/>
  <c r="D48" i="2"/>
  <c r="D36" i="2"/>
  <c r="D35" i="2"/>
  <c r="D34" i="2"/>
  <c r="D32" i="2"/>
  <c r="D31" i="2"/>
  <c r="D30" i="2"/>
  <c r="D4" i="1" l="1"/>
  <c r="B53" i="1"/>
  <c r="B52" i="1"/>
  <c r="B51" i="1"/>
  <c r="B49" i="1"/>
  <c r="B48" i="1"/>
  <c r="B47" i="1"/>
  <c r="B45" i="1"/>
  <c r="B44" i="1"/>
  <c r="B43" i="1"/>
  <c r="B41" i="1"/>
  <c r="B40" i="1"/>
  <c r="B39" i="1"/>
  <c r="D35" i="6"/>
  <c r="D34" i="6"/>
  <c r="D33" i="6"/>
  <c r="D31" i="6"/>
  <c r="D30" i="6"/>
  <c r="D29" i="6"/>
  <c r="D27" i="6"/>
  <c r="D26" i="6"/>
  <c r="D25" i="6"/>
  <c r="D23" i="6"/>
  <c r="D22" i="6"/>
  <c r="D21" i="6"/>
  <c r="D52" i="6" l="1"/>
  <c r="D51" i="6"/>
  <c r="D50" i="6"/>
  <c r="D48" i="6"/>
  <c r="D47" i="6"/>
  <c r="D46" i="6"/>
  <c r="D52" i="3"/>
  <c r="D51" i="3"/>
  <c r="D50" i="3"/>
  <c r="D48" i="3"/>
  <c r="D47" i="3"/>
  <c r="D46" i="3"/>
  <c r="D35" i="3" l="1"/>
  <c r="D34" i="3"/>
  <c r="D33" i="3"/>
  <c r="D31" i="3"/>
  <c r="D30" i="3"/>
  <c r="D29" i="3"/>
  <c r="B79" i="2"/>
  <c r="B78" i="2"/>
  <c r="B75" i="2"/>
  <c r="B74" i="2"/>
  <c r="B73" i="2"/>
  <c r="B70" i="2"/>
  <c r="B69" i="2"/>
  <c r="B68" i="2"/>
  <c r="B65" i="2"/>
  <c r="B64" i="2"/>
  <c r="B63" i="2"/>
  <c r="B60" i="2"/>
  <c r="B59" i="2"/>
  <c r="B58" i="2"/>
  <c r="D83" i="6" l="1"/>
  <c r="D81" i="6"/>
  <c r="D80" i="6"/>
  <c r="D79" i="6"/>
  <c r="D76" i="6"/>
  <c r="D75" i="6"/>
  <c r="D72" i="6"/>
  <c r="D71" i="6"/>
  <c r="D70" i="6"/>
  <c r="D67" i="6"/>
  <c r="D66" i="6"/>
  <c r="D65" i="6"/>
  <c r="D62" i="6"/>
  <c r="D61" i="6"/>
  <c r="D60" i="6"/>
  <c r="D57" i="6"/>
  <c r="D56" i="6"/>
  <c r="D55" i="6"/>
  <c r="D44" i="6"/>
  <c r="D43" i="6"/>
  <c r="D42" i="6"/>
  <c r="D40" i="6"/>
  <c r="D39" i="6"/>
  <c r="D38" i="6"/>
  <c r="D18" i="6"/>
  <c r="D17" i="6"/>
  <c r="D16" i="6"/>
  <c r="D14" i="6"/>
  <c r="D13" i="6"/>
  <c r="D12" i="6"/>
  <c r="D10" i="6"/>
  <c r="D9" i="6"/>
  <c r="D8" i="6"/>
  <c r="D6" i="6"/>
  <c r="D5" i="6"/>
  <c r="D4" i="6"/>
  <c r="D83" i="3"/>
  <c r="D81" i="3"/>
  <c r="D80" i="3"/>
  <c r="D79" i="3"/>
  <c r="D76" i="3"/>
  <c r="D75" i="3"/>
  <c r="D72" i="3"/>
  <c r="D71" i="3"/>
  <c r="D70" i="3"/>
  <c r="D67" i="3"/>
  <c r="D66" i="3"/>
  <c r="D65" i="3"/>
  <c r="D62" i="3"/>
  <c r="D61" i="3"/>
  <c r="D60" i="3"/>
  <c r="D57" i="3"/>
  <c r="D56" i="3"/>
  <c r="D55" i="3"/>
  <c r="D44" i="3"/>
  <c r="D43" i="3"/>
  <c r="D42" i="3"/>
  <c r="D40" i="3"/>
  <c r="D39" i="3"/>
  <c r="D38" i="3"/>
  <c r="D27" i="3"/>
  <c r="D26" i="3"/>
  <c r="D25" i="3"/>
  <c r="D23" i="3"/>
  <c r="D22" i="3"/>
  <c r="D21" i="3"/>
  <c r="D18" i="3"/>
  <c r="D17" i="3"/>
  <c r="D16" i="3"/>
  <c r="D14" i="3"/>
  <c r="D13" i="3"/>
  <c r="D12" i="3"/>
  <c r="D10" i="3"/>
  <c r="D9" i="3"/>
  <c r="D8" i="3"/>
  <c r="D6" i="3"/>
  <c r="D5" i="3"/>
  <c r="D4" i="3"/>
  <c r="D86" i="2"/>
  <c r="D84" i="2"/>
  <c r="D83" i="2"/>
  <c r="D82" i="2"/>
  <c r="D79" i="2"/>
  <c r="D78" i="2"/>
  <c r="D75" i="2"/>
  <c r="D74" i="2"/>
  <c r="D73" i="2"/>
  <c r="D70" i="2"/>
  <c r="D69" i="2"/>
  <c r="D68" i="2"/>
  <c r="D65" i="2"/>
  <c r="D64" i="2"/>
  <c r="D63" i="2"/>
  <c r="D60" i="2"/>
  <c r="D59" i="2"/>
  <c r="D58" i="2"/>
  <c r="D46" i="2"/>
  <c r="D45" i="2"/>
  <c r="D44" i="2"/>
  <c r="D42" i="2"/>
  <c r="D41" i="2"/>
  <c r="D40" i="2"/>
  <c r="D28" i="2"/>
  <c r="D27" i="2"/>
  <c r="D26" i="2"/>
  <c r="D24" i="2"/>
  <c r="D23" i="2"/>
  <c r="D22" i="2"/>
  <c r="D18" i="2"/>
  <c r="D17" i="2"/>
  <c r="D16" i="2"/>
  <c r="D14" i="2"/>
  <c r="D13" i="2"/>
  <c r="D12" i="2"/>
  <c r="D10" i="2"/>
  <c r="D9" i="2"/>
  <c r="D8" i="2"/>
  <c r="D6" i="2"/>
  <c r="D5" i="2"/>
  <c r="D4" i="2"/>
  <c r="D88" i="1"/>
  <c r="D87" i="1"/>
  <c r="D86" i="1"/>
  <c r="D84" i="6" l="1"/>
  <c r="C7" i="4" s="1"/>
  <c r="D84" i="3"/>
  <c r="C6" i="4" s="1"/>
  <c r="D87" i="2"/>
  <c r="C5" i="4" s="1"/>
  <c r="D53" i="1" l="1"/>
  <c r="D52" i="1"/>
  <c r="D51" i="1"/>
  <c r="D45" i="1"/>
  <c r="D44" i="1"/>
  <c r="D43" i="1"/>
  <c r="D49" i="1"/>
  <c r="D48" i="1"/>
  <c r="D47" i="1"/>
  <c r="D41" i="1"/>
  <c r="D40" i="1"/>
  <c r="D39" i="1"/>
  <c r="D36" i="1"/>
  <c r="D35" i="1"/>
  <c r="D34" i="1"/>
  <c r="D28" i="1"/>
  <c r="D27" i="1"/>
  <c r="D26" i="1"/>
  <c r="D18" i="1"/>
  <c r="D17" i="1"/>
  <c r="D16" i="1"/>
  <c r="D14" i="1"/>
  <c r="D13" i="1"/>
  <c r="D12" i="1"/>
  <c r="D62" i="1" l="1"/>
  <c r="D90" i="1"/>
  <c r="D83" i="1"/>
  <c r="D82" i="1"/>
  <c r="D79" i="1"/>
  <c r="D78" i="1"/>
  <c r="D77" i="1"/>
  <c r="D74" i="1"/>
  <c r="D73" i="1"/>
  <c r="D72" i="1"/>
  <c r="D64" i="1"/>
  <c r="D63" i="1"/>
  <c r="D59" i="1"/>
  <c r="D58" i="1"/>
  <c r="D57" i="1"/>
  <c r="D32" i="1"/>
  <c r="D31" i="1"/>
  <c r="D30" i="1"/>
  <c r="D24" i="1"/>
  <c r="D23" i="1"/>
  <c r="D22" i="1"/>
  <c r="D10" i="1"/>
  <c r="D9" i="1"/>
  <c r="D8" i="1"/>
  <c r="D6" i="1"/>
  <c r="D5" i="1"/>
  <c r="D91" i="1" l="1"/>
  <c r="C9" i="4" l="1"/>
  <c r="C3" i="4"/>
  <c r="C11" i="4" l="1"/>
</calcChain>
</file>

<file path=xl/sharedStrings.xml><?xml version="1.0" encoding="utf-8"?>
<sst xmlns="http://schemas.openxmlformats.org/spreadsheetml/2006/main" count="320" uniqueCount="56">
  <si>
    <t>DESCRIPTION</t>
  </si>
  <si>
    <t>Estimated Quantity</t>
  </si>
  <si>
    <t>Unit Cost</t>
  </si>
  <si>
    <t xml:space="preserve">  Total Cost</t>
  </si>
  <si>
    <t xml:space="preserve">   Sizes up to 44”</t>
  </si>
  <si>
    <t xml:space="preserve">   Sizes 46” to 50”</t>
  </si>
  <si>
    <t xml:space="preserve">   Sizes 52” and above</t>
  </si>
  <si>
    <t xml:space="preserve">       Sizes up to XL</t>
  </si>
  <si>
    <t xml:space="preserve">       Sizes XXL, XXXL, XXXXL</t>
  </si>
  <si>
    <t xml:space="preserve">       Sizes XXXXL and above</t>
  </si>
  <si>
    <t xml:space="preserve">  Size small-XL</t>
  </si>
  <si>
    <t xml:space="preserve">  Sizes XXL, XXXL, XXXXL</t>
  </si>
  <si>
    <t xml:space="preserve">  Sizes XXXXL and above</t>
  </si>
  <si>
    <t xml:space="preserve">  Sizes up to 7 7/8</t>
  </si>
  <si>
    <t xml:space="preserve">  Sizes above 7 7/8</t>
  </si>
  <si>
    <t>Emblems; All</t>
  </si>
  <si>
    <t xml:space="preserve">                                                                                                  BASE YEARS 1 &amp; 2 TOTAL AMOUNT = </t>
  </si>
  <si>
    <t xml:space="preserve">Sweater;  </t>
  </si>
  <si>
    <t>Winter Jacket</t>
  </si>
  <si>
    <t xml:space="preserve">Jacket - 3 Season </t>
  </si>
  <si>
    <t>Headwear;    Male &amp; Female</t>
  </si>
  <si>
    <t xml:space="preserve">Base </t>
  </si>
  <si>
    <t xml:space="preserve">Option Year 1 </t>
  </si>
  <si>
    <t xml:space="preserve">Option Year 2 </t>
  </si>
  <si>
    <t>Option Year 3</t>
  </si>
  <si>
    <t>Total Option Years</t>
  </si>
  <si>
    <t xml:space="preserve">Total Base &amp; Option Years </t>
  </si>
  <si>
    <t xml:space="preserve">Price </t>
  </si>
  <si>
    <t xml:space="preserve">                                                                                                  OPTION YEAR 1 TOTAL AMOUNT = </t>
  </si>
  <si>
    <t xml:space="preserve">                                                                                                  OPTION YEAR 2 TOTAL AMOUNT = </t>
  </si>
  <si>
    <t xml:space="preserve">                                                                                                  OPTION YEAR 3 TOTAL AMOUNT = </t>
  </si>
  <si>
    <t xml:space="preserve">CQ17139 PRICE SCHEDULE -  OPTION YEAR 1 </t>
  </si>
  <si>
    <t xml:space="preserve">CQ17139 PRICE SCHEDULE for BASE YEARS 1 &amp; 2 </t>
  </si>
  <si>
    <t xml:space="preserve"> CQ17139 PRICE SCHEDULE - OPTION YEAR 2 </t>
  </si>
  <si>
    <t xml:space="preserve"> CQ17139 PRICE SCHEDULE - OPTION YEAR 3  </t>
  </si>
  <si>
    <t xml:space="preserve">CQ17139                                   PRICE SCHEDULE SUMMARY </t>
  </si>
  <si>
    <t>Trouser; All Seasons - Male &amp; Female</t>
  </si>
  <si>
    <r>
      <t xml:space="preserve">Shirts; Male &amp; Female </t>
    </r>
    <r>
      <rPr>
        <b/>
        <u/>
        <sz val="11"/>
        <color theme="1"/>
        <rFont val="Calibri"/>
        <family val="2"/>
        <scheme val="minor"/>
      </rPr>
      <t>Operators</t>
    </r>
    <r>
      <rPr>
        <b/>
        <sz val="11"/>
        <color theme="1"/>
        <rFont val="Calibri"/>
        <family val="2"/>
        <scheme val="minor"/>
      </rPr>
      <t xml:space="preserve">,   -Short Sleeve - Professional Dress </t>
    </r>
  </si>
  <si>
    <r>
      <t xml:space="preserve">Shirts; Male &amp; Female </t>
    </r>
    <r>
      <rPr>
        <b/>
        <u/>
        <sz val="11"/>
        <color theme="1"/>
        <rFont val="Calibri"/>
        <family val="2"/>
        <scheme val="minor"/>
      </rPr>
      <t>Operators</t>
    </r>
    <r>
      <rPr>
        <b/>
        <sz val="11"/>
        <color theme="1"/>
        <rFont val="Calibri"/>
        <family val="2"/>
        <scheme val="minor"/>
      </rPr>
      <t xml:space="preserve">,   -Long Sleeve - Professional Dress </t>
    </r>
  </si>
  <si>
    <r>
      <t xml:space="preserve">Shirts; Male &amp; Female </t>
    </r>
    <r>
      <rPr>
        <b/>
        <u/>
        <sz val="11"/>
        <color theme="1"/>
        <rFont val="Calibri"/>
        <family val="2"/>
        <scheme val="minor"/>
      </rPr>
      <t>Operators</t>
    </r>
    <r>
      <rPr>
        <b/>
        <sz val="11"/>
        <color theme="1"/>
        <rFont val="Calibri"/>
        <family val="2"/>
        <scheme val="minor"/>
      </rPr>
      <t xml:space="preserve">,   -Short Sleeve -     Business Causal </t>
    </r>
  </si>
  <si>
    <r>
      <t xml:space="preserve">Shirts; Male &amp; Female </t>
    </r>
    <r>
      <rPr>
        <b/>
        <u/>
        <sz val="11"/>
        <color theme="1"/>
        <rFont val="Calibri"/>
        <family val="2"/>
        <scheme val="minor"/>
      </rPr>
      <t>Operators</t>
    </r>
    <r>
      <rPr>
        <b/>
        <sz val="11"/>
        <color theme="1"/>
        <rFont val="Calibri"/>
        <family val="2"/>
        <scheme val="minor"/>
      </rPr>
      <t xml:space="preserve">,   -Long Sleeve -     Business Causal </t>
    </r>
  </si>
  <si>
    <r>
      <t xml:space="preserve">Shirts; Male &amp; Females </t>
    </r>
    <r>
      <rPr>
        <b/>
        <u/>
        <sz val="11"/>
        <color theme="1"/>
        <rFont val="Calibri"/>
        <family val="2"/>
        <scheme val="minor"/>
      </rPr>
      <t>Supervisors</t>
    </r>
    <r>
      <rPr>
        <b/>
        <sz val="11"/>
        <color theme="1"/>
        <rFont val="Calibri"/>
        <family val="2"/>
        <scheme val="minor"/>
      </rPr>
      <t xml:space="preserve">   -Short Sleeve - Professional Dress </t>
    </r>
  </si>
  <si>
    <r>
      <t xml:space="preserve">Shirts; Male &amp; Female </t>
    </r>
    <r>
      <rPr>
        <b/>
        <u/>
        <sz val="11"/>
        <color theme="1"/>
        <rFont val="Calibri"/>
        <family val="2"/>
        <scheme val="minor"/>
      </rPr>
      <t>Station Manager</t>
    </r>
    <r>
      <rPr>
        <b/>
        <sz val="11"/>
        <color theme="1"/>
        <rFont val="Calibri"/>
        <family val="2"/>
        <scheme val="minor"/>
      </rPr>
      <t xml:space="preserve">,   -Short Sleeve - Professional Dress </t>
    </r>
  </si>
  <si>
    <r>
      <t xml:space="preserve">Shirts; Male &amp; Female </t>
    </r>
    <r>
      <rPr>
        <b/>
        <u/>
        <sz val="11"/>
        <color theme="1"/>
        <rFont val="Calibri"/>
        <family val="2"/>
        <scheme val="minor"/>
      </rPr>
      <t>Station Manager</t>
    </r>
    <r>
      <rPr>
        <b/>
        <sz val="11"/>
        <color theme="1"/>
        <rFont val="Calibri"/>
        <family val="2"/>
        <scheme val="minor"/>
      </rPr>
      <t xml:space="preserve">,   -Long Sleeve - Professional Dress </t>
    </r>
  </si>
  <si>
    <r>
      <t xml:space="preserve">Shirts; Male &amp; Female </t>
    </r>
    <r>
      <rPr>
        <b/>
        <u/>
        <sz val="11"/>
        <color theme="1"/>
        <rFont val="Calibri"/>
        <family val="2"/>
        <scheme val="minor"/>
      </rPr>
      <t>Station Managers</t>
    </r>
    <r>
      <rPr>
        <b/>
        <sz val="11"/>
        <color theme="1"/>
        <rFont val="Calibri"/>
        <family val="2"/>
        <scheme val="minor"/>
      </rPr>
      <t xml:space="preserve">,   -Short Sleeve -     Business Causal </t>
    </r>
  </si>
  <si>
    <r>
      <t xml:space="preserve">Shirts; Male &amp; Female </t>
    </r>
    <r>
      <rPr>
        <b/>
        <u/>
        <sz val="11"/>
        <color theme="1"/>
        <rFont val="Calibri"/>
        <family val="2"/>
        <scheme val="minor"/>
      </rPr>
      <t>Station Manager</t>
    </r>
    <r>
      <rPr>
        <b/>
        <sz val="11"/>
        <color theme="1"/>
        <rFont val="Calibri"/>
        <family val="2"/>
        <scheme val="minor"/>
      </rPr>
      <t xml:space="preserve">,   -Long Sleeve -     Business Causal </t>
    </r>
  </si>
  <si>
    <t xml:space="preserve">ANSI/ISEA Jacket - 3 Season </t>
  </si>
  <si>
    <r>
      <t xml:space="preserve">Shirts; Male &amp; Females </t>
    </r>
    <r>
      <rPr>
        <b/>
        <u/>
        <sz val="11"/>
        <color theme="1"/>
        <rFont val="Calibri"/>
        <family val="2"/>
        <scheme val="minor"/>
      </rPr>
      <t>Supervisors</t>
    </r>
    <r>
      <rPr>
        <b/>
        <sz val="11"/>
        <color theme="1"/>
        <rFont val="Calibri"/>
        <family val="2"/>
        <scheme val="minor"/>
      </rPr>
      <t xml:space="preserve">  - Long Sleeve - Business Casual </t>
    </r>
  </si>
  <si>
    <r>
      <t xml:space="preserve">Shirts; Male &amp; Females </t>
    </r>
    <r>
      <rPr>
        <b/>
        <u/>
        <sz val="11"/>
        <color theme="1"/>
        <rFont val="Calibri"/>
        <family val="2"/>
        <scheme val="minor"/>
      </rPr>
      <t>Supervisors</t>
    </r>
    <r>
      <rPr>
        <b/>
        <sz val="11"/>
        <color theme="1"/>
        <rFont val="Calibri"/>
        <family val="2"/>
        <scheme val="minor"/>
      </rPr>
      <t xml:space="preserve">   -      Long Sleeve - Professional Dress </t>
    </r>
  </si>
  <si>
    <r>
      <t xml:space="preserve">Shirts; Male &amp; Females </t>
    </r>
    <r>
      <rPr>
        <b/>
        <u/>
        <sz val="11"/>
        <color theme="1"/>
        <rFont val="Calibri"/>
        <family val="2"/>
        <scheme val="minor"/>
      </rPr>
      <t>Supervisors</t>
    </r>
    <r>
      <rPr>
        <b/>
        <sz val="11"/>
        <color theme="1"/>
        <rFont val="Calibri"/>
        <family val="2"/>
        <scheme val="minor"/>
      </rPr>
      <t xml:space="preserve">  -Short  Sleeve -   Business Casual  </t>
    </r>
  </si>
  <si>
    <r>
      <t xml:space="preserve">Shirts; Male &amp; Female </t>
    </r>
    <r>
      <rPr>
        <b/>
        <u/>
        <sz val="11"/>
        <color theme="1"/>
        <rFont val="Calibri"/>
        <family val="2"/>
        <scheme val="minor"/>
      </rPr>
      <t>Station Managers</t>
    </r>
    <r>
      <rPr>
        <b/>
        <sz val="11"/>
        <color theme="1"/>
        <rFont val="Calibri"/>
        <family val="2"/>
        <scheme val="minor"/>
      </rPr>
      <t xml:space="preserve">,   -Short Sleeve - Professional Dress </t>
    </r>
  </si>
  <si>
    <r>
      <t xml:space="preserve">Shirts; Male &amp; Female </t>
    </r>
    <r>
      <rPr>
        <b/>
        <u/>
        <sz val="11"/>
        <color theme="1"/>
        <rFont val="Calibri"/>
        <family val="2"/>
        <scheme val="minor"/>
      </rPr>
      <t>Station Managers</t>
    </r>
    <r>
      <rPr>
        <b/>
        <sz val="11"/>
        <color theme="1"/>
        <rFont val="Calibri"/>
        <family val="2"/>
        <scheme val="minor"/>
      </rPr>
      <t xml:space="preserve">,   -Long Sleeve - Professional Dress </t>
    </r>
  </si>
  <si>
    <r>
      <t xml:space="preserve">Shirts; Male &amp; Female </t>
    </r>
    <r>
      <rPr>
        <b/>
        <u/>
        <sz val="11"/>
        <color theme="1"/>
        <rFont val="Calibri"/>
        <family val="2"/>
        <scheme val="minor"/>
      </rPr>
      <t>Station Managers</t>
    </r>
    <r>
      <rPr>
        <b/>
        <sz val="11"/>
        <color theme="1"/>
        <rFont val="Calibri"/>
        <family val="2"/>
        <scheme val="minor"/>
      </rPr>
      <t xml:space="preserve">,   -Long Sleeve -     Business Causal </t>
    </r>
  </si>
  <si>
    <r>
      <t xml:space="preserve">Shirts; Male &amp; Females </t>
    </r>
    <r>
      <rPr>
        <b/>
        <u/>
        <sz val="11"/>
        <color theme="1"/>
        <rFont val="Calibri"/>
        <family val="2"/>
        <scheme val="minor"/>
      </rPr>
      <t>Supervisors</t>
    </r>
    <r>
      <rPr>
        <b/>
        <sz val="11"/>
        <color theme="1"/>
        <rFont val="Calibri"/>
        <family val="2"/>
        <scheme val="minor"/>
      </rPr>
      <t xml:space="preserve">  - Short Sleeve -  Business Causal  </t>
    </r>
  </si>
  <si>
    <r>
      <t xml:space="preserve">Shirts; Male &amp; Female </t>
    </r>
    <r>
      <rPr>
        <b/>
        <u/>
        <sz val="11"/>
        <color theme="1"/>
        <rFont val="Calibri"/>
        <family val="2"/>
        <scheme val="minor"/>
      </rPr>
      <t>Station Managers</t>
    </r>
    <r>
      <rPr>
        <b/>
        <sz val="11"/>
        <color theme="1"/>
        <rFont val="Calibri"/>
        <family val="2"/>
        <scheme val="minor"/>
      </rPr>
      <t xml:space="preserve">,   -Long  Sleeve -     Professional Dress </t>
    </r>
  </si>
  <si>
    <r>
      <t xml:space="preserve">Shirts; Male &amp; Female </t>
    </r>
    <r>
      <rPr>
        <b/>
        <u/>
        <sz val="11"/>
        <color theme="1"/>
        <rFont val="Calibri"/>
        <family val="2"/>
        <scheme val="minor"/>
      </rPr>
      <t>Station Managers</t>
    </r>
    <r>
      <rPr>
        <b/>
        <sz val="11"/>
        <color theme="1"/>
        <rFont val="Calibri"/>
        <family val="2"/>
        <scheme val="minor"/>
      </rPr>
      <t xml:space="preserve">,   -Short Sleeve - Business Casual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</si>
</sst>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center" wrapText="1"/>
    </xf>
    <xf numFmtId="43" fontId="0" fillId="0" borderId="1" xfId="1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/>
    <xf numFmtId="44" fontId="0" fillId="0" borderId="1" xfId="0" applyNumberFormat="1" applyBorder="1" applyAlignment="1">
      <alignment horizontal="right" vertical="top"/>
    </xf>
    <xf numFmtId="44" fontId="1" fillId="0" borderId="1" xfId="2" applyFont="1" applyBorder="1" applyAlignment="1" applyProtection="1">
      <alignment horizontal="right" vertical="top"/>
      <protection locked="0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43" fontId="1" fillId="2" borderId="1" xfId="1" applyFont="1" applyFill="1" applyBorder="1" applyProtection="1">
      <protection locked="0"/>
    </xf>
    <xf numFmtId="0" fontId="0" fillId="0" borderId="3" xfId="0" applyBorder="1" applyAlignment="1">
      <alignment horizontal="center" vertical="center" wrapText="1"/>
    </xf>
    <xf numFmtId="43" fontId="1" fillId="2" borderId="1" xfId="1" applyFont="1" applyFill="1" applyBorder="1"/>
    <xf numFmtId="0" fontId="0" fillId="0" borderId="1" xfId="0" applyBorder="1" applyAlignment="1">
      <alignment horizontal="right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 wrapText="1"/>
    </xf>
    <xf numFmtId="43" fontId="1" fillId="2" borderId="4" xfId="1" applyFont="1" applyFill="1" applyBorder="1" applyProtection="1">
      <protection locked="0"/>
    </xf>
    <xf numFmtId="43" fontId="0" fillId="2" borderId="5" xfId="0" applyNumberFormat="1" applyFill="1" applyBorder="1"/>
    <xf numFmtId="43" fontId="1" fillId="0" borderId="1" xfId="1" applyFont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0" fontId="0" fillId="2" borderId="2" xfId="0" applyFill="1" applyBorder="1" applyAlignment="1">
      <alignment vertical="top" wrapText="1"/>
    </xf>
    <xf numFmtId="0" fontId="0" fillId="0" borderId="3" xfId="0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right" vertical="center" wrapText="1"/>
    </xf>
    <xf numFmtId="0" fontId="0" fillId="2" borderId="2" xfId="0" applyFill="1" applyBorder="1" applyAlignment="1">
      <alignment horizontal="justify" vertical="center" wrapText="1"/>
    </xf>
    <xf numFmtId="44" fontId="0" fillId="0" borderId="3" xfId="0" applyNumberFormat="1" applyBorder="1" applyAlignment="1">
      <alignment horizontal="right" vertical="top"/>
    </xf>
    <xf numFmtId="0" fontId="0" fillId="0" borderId="0" xfId="0" applyProtection="1">
      <protection locked="0"/>
    </xf>
    <xf numFmtId="0" fontId="6" fillId="0" borderId="0" xfId="0" applyFont="1"/>
    <xf numFmtId="44" fontId="1" fillId="0" borderId="3" xfId="2" applyFont="1" applyBorder="1" applyAlignment="1" applyProtection="1">
      <alignment horizontal="right" vertical="top"/>
      <protection locked="0"/>
    </xf>
    <xf numFmtId="0" fontId="4" fillId="3" borderId="7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Protection="1">
      <protection locked="0"/>
    </xf>
    <xf numFmtId="44" fontId="5" fillId="3" borderId="8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/>
    <xf numFmtId="44" fontId="0" fillId="0" borderId="1" xfId="0" applyNumberFormat="1" applyBorder="1"/>
    <xf numFmtId="0" fontId="8" fillId="4" borderId="1" xfId="0" applyFont="1" applyFill="1" applyBorder="1"/>
    <xf numFmtId="44" fontId="8" fillId="4" borderId="1" xfId="0" applyNumberFormat="1" applyFont="1" applyFill="1" applyBorder="1"/>
    <xf numFmtId="0" fontId="6" fillId="0" borderId="1" xfId="0" applyFont="1" applyBorder="1"/>
    <xf numFmtId="44" fontId="6" fillId="0" borderId="1" xfId="0" applyNumberFormat="1" applyFont="1" applyBorder="1"/>
    <xf numFmtId="43" fontId="1" fillId="0" borderId="1" xfId="1" applyFont="1" applyBorder="1" applyProtection="1"/>
    <xf numFmtId="0" fontId="0" fillId="0" borderId="2" xfId="0" applyBorder="1" applyAlignment="1">
      <alignment horizontal="center" vertical="center" wrapText="1"/>
    </xf>
    <xf numFmtId="44" fontId="1" fillId="0" borderId="4" xfId="2" applyFont="1" applyBorder="1" applyAlignment="1" applyProtection="1">
      <alignment horizontal="right" vertical="top"/>
      <protection locked="0"/>
    </xf>
    <xf numFmtId="44" fontId="0" fillId="0" borderId="5" xfId="0" applyNumberFormat="1" applyBorder="1" applyAlignment="1">
      <alignment horizontal="right" vertical="top"/>
    </xf>
    <xf numFmtId="0" fontId="10" fillId="0" borderId="1" xfId="0" applyFont="1" applyBorder="1" applyAlignment="1">
      <alignment horizontal="center" wrapText="1"/>
    </xf>
    <xf numFmtId="43" fontId="6" fillId="0" borderId="1" xfId="1" applyNumberFormat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right" vertical="center" wrapText="1"/>
    </xf>
    <xf numFmtId="1" fontId="0" fillId="0" borderId="3" xfId="0" applyNumberFormat="1" applyBorder="1" applyAlignment="1">
      <alignment horizontal="right" vertical="center" wrapText="1"/>
    </xf>
    <xf numFmtId="3" fontId="0" fillId="0" borderId="0" xfId="0" applyNumberFormat="1"/>
    <xf numFmtId="0" fontId="2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opLeftCell="A58" workbookViewId="0">
      <selection activeCell="D90" sqref="D90"/>
    </sheetView>
  </sheetViews>
  <sheetFormatPr defaultRowHeight="14.4" x14ac:dyDescent="0.3"/>
  <cols>
    <col min="1" max="1" width="50.109375" customWidth="1"/>
    <col min="2" max="2" width="12" customWidth="1"/>
    <col min="3" max="3" width="13.21875" style="28" customWidth="1"/>
    <col min="4" max="4" width="15.109375" customWidth="1"/>
  </cols>
  <sheetData>
    <row r="1" spans="1:4" ht="15.6" x14ac:dyDescent="0.3">
      <c r="A1" s="56" t="s">
        <v>32</v>
      </c>
      <c r="B1" s="56"/>
      <c r="C1" s="56"/>
      <c r="D1" s="56"/>
    </row>
    <row r="2" spans="1:4" s="29" customFormat="1" ht="31.2" x14ac:dyDescent="0.3">
      <c r="A2" s="50" t="s">
        <v>0</v>
      </c>
      <c r="B2" s="50" t="s">
        <v>1</v>
      </c>
      <c r="C2" s="51" t="s">
        <v>2</v>
      </c>
      <c r="D2" s="52" t="s">
        <v>3</v>
      </c>
    </row>
    <row r="3" spans="1:4" ht="28.8" x14ac:dyDescent="0.3">
      <c r="A3" s="36" t="s">
        <v>37</v>
      </c>
      <c r="B3" s="12"/>
      <c r="C3" s="46"/>
      <c r="D3" s="4"/>
    </row>
    <row r="4" spans="1:4" x14ac:dyDescent="0.3">
      <c r="A4" s="7" t="s">
        <v>7</v>
      </c>
      <c r="B4" s="14">
        <v>7500</v>
      </c>
      <c r="C4" s="6">
        <v>0</v>
      </c>
      <c r="D4" s="5">
        <f>C4*B4</f>
        <v>0</v>
      </c>
    </row>
    <row r="5" spans="1:4" x14ac:dyDescent="0.3">
      <c r="A5" s="7" t="s">
        <v>8</v>
      </c>
      <c r="B5" s="14">
        <v>1400</v>
      </c>
      <c r="C5" s="6">
        <v>0</v>
      </c>
      <c r="D5" s="5">
        <f>C5*B5</f>
        <v>0</v>
      </c>
    </row>
    <row r="6" spans="1:4" x14ac:dyDescent="0.3">
      <c r="A6" s="7" t="s">
        <v>9</v>
      </c>
      <c r="B6" s="12">
        <v>400</v>
      </c>
      <c r="C6" s="6">
        <v>0</v>
      </c>
      <c r="D6" s="5">
        <f>C6*B6</f>
        <v>0</v>
      </c>
    </row>
    <row r="7" spans="1:4" ht="28.8" x14ac:dyDescent="0.3">
      <c r="A7" s="36" t="s">
        <v>38</v>
      </c>
      <c r="B7" s="12"/>
      <c r="C7" s="19"/>
      <c r="D7" s="4"/>
    </row>
    <row r="8" spans="1:4" x14ac:dyDescent="0.3">
      <c r="A8" s="7" t="s">
        <v>7</v>
      </c>
      <c r="B8" s="14">
        <v>5400</v>
      </c>
      <c r="C8" s="6">
        <v>0</v>
      </c>
      <c r="D8" s="5">
        <f>C8*B8</f>
        <v>0</v>
      </c>
    </row>
    <row r="9" spans="1:4" x14ac:dyDescent="0.3">
      <c r="A9" s="7" t="s">
        <v>8</v>
      </c>
      <c r="B9" s="14">
        <v>1000</v>
      </c>
      <c r="C9" s="6">
        <v>0</v>
      </c>
      <c r="D9" s="5">
        <f>C9*B9</f>
        <v>0</v>
      </c>
    </row>
    <row r="10" spans="1:4" x14ac:dyDescent="0.3">
      <c r="A10" s="7" t="s">
        <v>9</v>
      </c>
      <c r="B10" s="12">
        <v>300</v>
      </c>
      <c r="C10" s="6">
        <v>0</v>
      </c>
      <c r="D10" s="5">
        <f>C10*B10</f>
        <v>0</v>
      </c>
    </row>
    <row r="11" spans="1:4" ht="28.8" x14ac:dyDescent="0.3">
      <c r="A11" s="36" t="s">
        <v>39</v>
      </c>
      <c r="B11" s="12"/>
      <c r="C11" s="46"/>
      <c r="D11" s="4"/>
    </row>
    <row r="12" spans="1:4" x14ac:dyDescent="0.3">
      <c r="A12" s="7" t="s">
        <v>7</v>
      </c>
      <c r="B12" s="14">
        <v>7500</v>
      </c>
      <c r="C12" s="6">
        <v>0</v>
      </c>
      <c r="D12" s="5">
        <f>C12*B12</f>
        <v>0</v>
      </c>
    </row>
    <row r="13" spans="1:4" x14ac:dyDescent="0.3">
      <c r="A13" s="7" t="s">
        <v>8</v>
      </c>
      <c r="B13" s="14">
        <v>1400</v>
      </c>
      <c r="C13" s="6">
        <v>0</v>
      </c>
      <c r="D13" s="5">
        <f>C13*B13</f>
        <v>0</v>
      </c>
    </row>
    <row r="14" spans="1:4" x14ac:dyDescent="0.3">
      <c r="A14" s="7" t="s">
        <v>9</v>
      </c>
      <c r="B14" s="12">
        <v>400</v>
      </c>
      <c r="C14" s="6">
        <v>0</v>
      </c>
      <c r="D14" s="5">
        <f>C14*B14</f>
        <v>0</v>
      </c>
    </row>
    <row r="15" spans="1:4" ht="28.8" x14ac:dyDescent="0.3">
      <c r="A15" s="36" t="s">
        <v>40</v>
      </c>
      <c r="B15" s="12"/>
      <c r="C15" s="19"/>
      <c r="D15" s="4"/>
    </row>
    <row r="16" spans="1:4" x14ac:dyDescent="0.3">
      <c r="A16" s="7" t="s">
        <v>7</v>
      </c>
      <c r="B16" s="14">
        <v>5400</v>
      </c>
      <c r="C16" s="6">
        <v>0</v>
      </c>
      <c r="D16" s="5">
        <f>C16*B16</f>
        <v>0</v>
      </c>
    </row>
    <row r="17" spans="1:4" x14ac:dyDescent="0.3">
      <c r="A17" s="7" t="s">
        <v>8</v>
      </c>
      <c r="B17" s="14">
        <v>1000</v>
      </c>
      <c r="C17" s="6">
        <v>0</v>
      </c>
      <c r="D17" s="5">
        <f>C17*B17</f>
        <v>0</v>
      </c>
    </row>
    <row r="18" spans="1:4" x14ac:dyDescent="0.3">
      <c r="A18" s="7" t="s">
        <v>9</v>
      </c>
      <c r="B18" s="12">
        <v>300</v>
      </c>
      <c r="C18" s="6">
        <v>0</v>
      </c>
      <c r="D18" s="5">
        <f>C18*B18</f>
        <v>0</v>
      </c>
    </row>
    <row r="19" spans="1:4" x14ac:dyDescent="0.3">
      <c r="A19" s="7"/>
      <c r="B19" s="12"/>
      <c r="C19" s="6"/>
      <c r="D19" s="5"/>
    </row>
    <row r="20" spans="1:4" x14ac:dyDescent="0.3">
      <c r="A20" s="8"/>
      <c r="B20" s="8"/>
      <c r="C20" s="9"/>
      <c r="D20" s="11"/>
    </row>
    <row r="21" spans="1:4" ht="28.8" x14ac:dyDescent="0.3">
      <c r="A21" s="36" t="s">
        <v>41</v>
      </c>
      <c r="B21" s="12"/>
      <c r="C21" s="13"/>
      <c r="D21" s="4"/>
    </row>
    <row r="22" spans="1:4" x14ac:dyDescent="0.3">
      <c r="A22" s="7" t="s">
        <v>7</v>
      </c>
      <c r="B22" s="12">
        <v>480</v>
      </c>
      <c r="C22" s="6">
        <v>0</v>
      </c>
      <c r="D22" s="5">
        <f>C22*B22</f>
        <v>0</v>
      </c>
    </row>
    <row r="23" spans="1:4" x14ac:dyDescent="0.3">
      <c r="A23" s="7" t="s">
        <v>8</v>
      </c>
      <c r="B23" s="12">
        <v>80</v>
      </c>
      <c r="C23" s="6">
        <v>0</v>
      </c>
      <c r="D23" s="5">
        <f>C23*B23</f>
        <v>0</v>
      </c>
    </row>
    <row r="24" spans="1:4" x14ac:dyDescent="0.3">
      <c r="A24" s="7" t="s">
        <v>9</v>
      </c>
      <c r="B24" s="12">
        <v>20</v>
      </c>
      <c r="C24" s="6">
        <v>0</v>
      </c>
      <c r="D24" s="5">
        <f>C24*B24</f>
        <v>0</v>
      </c>
    </row>
    <row r="25" spans="1:4" ht="28.8" x14ac:dyDescent="0.3">
      <c r="A25" s="36" t="s">
        <v>48</v>
      </c>
      <c r="B25" s="12"/>
      <c r="C25" s="13"/>
      <c r="D25" s="4"/>
    </row>
    <row r="26" spans="1:4" x14ac:dyDescent="0.3">
      <c r="A26" s="7" t="s">
        <v>7</v>
      </c>
      <c r="B26" s="12">
        <v>480</v>
      </c>
      <c r="C26" s="6">
        <v>0</v>
      </c>
      <c r="D26" s="5">
        <f>C26*B26</f>
        <v>0</v>
      </c>
    </row>
    <row r="27" spans="1:4" x14ac:dyDescent="0.3">
      <c r="A27" s="7" t="s">
        <v>8</v>
      </c>
      <c r="B27" s="12">
        <v>80</v>
      </c>
      <c r="C27" s="6">
        <v>0</v>
      </c>
      <c r="D27" s="5">
        <f>C27*B27</f>
        <v>0</v>
      </c>
    </row>
    <row r="28" spans="1:4" x14ac:dyDescent="0.3">
      <c r="A28" s="7" t="s">
        <v>9</v>
      </c>
      <c r="B28" s="12">
        <v>20</v>
      </c>
      <c r="C28" s="6">
        <v>0</v>
      </c>
      <c r="D28" s="5">
        <f>C28*B28</f>
        <v>0</v>
      </c>
    </row>
    <row r="29" spans="1:4" ht="28.8" x14ac:dyDescent="0.3">
      <c r="A29" s="36" t="s">
        <v>53</v>
      </c>
      <c r="B29" s="12"/>
      <c r="C29" s="13"/>
      <c r="D29" s="4"/>
    </row>
    <row r="30" spans="1:4" x14ac:dyDescent="0.3">
      <c r="A30" s="7" t="s">
        <v>7</v>
      </c>
      <c r="B30" s="12">
        <v>480</v>
      </c>
      <c r="C30" s="6">
        <v>0</v>
      </c>
      <c r="D30" s="5">
        <f>C30*B30</f>
        <v>0</v>
      </c>
    </row>
    <row r="31" spans="1:4" x14ac:dyDescent="0.3">
      <c r="A31" s="7" t="s">
        <v>8</v>
      </c>
      <c r="B31" s="12">
        <v>80</v>
      </c>
      <c r="C31" s="6">
        <v>0</v>
      </c>
      <c r="D31" s="5">
        <f>C31*B31</f>
        <v>0</v>
      </c>
    </row>
    <row r="32" spans="1:4" x14ac:dyDescent="0.3">
      <c r="A32" s="7" t="s">
        <v>9</v>
      </c>
      <c r="B32" s="12">
        <v>20</v>
      </c>
      <c r="C32" s="6">
        <v>0</v>
      </c>
      <c r="D32" s="5">
        <f>C32*B32</f>
        <v>0</v>
      </c>
    </row>
    <row r="33" spans="1:4" ht="28.8" x14ac:dyDescent="0.3">
      <c r="A33" s="36" t="s">
        <v>47</v>
      </c>
      <c r="B33" s="12"/>
      <c r="C33" s="13"/>
      <c r="D33" s="4"/>
    </row>
    <row r="34" spans="1:4" x14ac:dyDescent="0.3">
      <c r="A34" s="7" t="s">
        <v>7</v>
      </c>
      <c r="B34" s="12">
        <v>480</v>
      </c>
      <c r="C34" s="6">
        <v>0</v>
      </c>
      <c r="D34" s="5">
        <f>C34*B34</f>
        <v>0</v>
      </c>
    </row>
    <row r="35" spans="1:4" x14ac:dyDescent="0.3">
      <c r="A35" s="7" t="s">
        <v>8</v>
      </c>
      <c r="B35" s="12">
        <v>80</v>
      </c>
      <c r="C35" s="6">
        <v>0</v>
      </c>
      <c r="D35" s="5">
        <f>C35*B35</f>
        <v>0</v>
      </c>
    </row>
    <row r="36" spans="1:4" x14ac:dyDescent="0.3">
      <c r="A36" s="7" t="s">
        <v>9</v>
      </c>
      <c r="B36" s="12">
        <v>20</v>
      </c>
      <c r="C36" s="6">
        <v>0</v>
      </c>
      <c r="D36" s="5">
        <f>C36*B36</f>
        <v>0</v>
      </c>
    </row>
    <row r="37" spans="1:4" x14ac:dyDescent="0.3">
      <c r="A37" s="8"/>
      <c r="B37" s="8"/>
      <c r="C37" s="9"/>
      <c r="D37" s="11"/>
    </row>
    <row r="38" spans="1:4" ht="28.8" x14ac:dyDescent="0.3">
      <c r="A38" s="36" t="s">
        <v>50</v>
      </c>
      <c r="B38" s="12"/>
      <c r="C38" s="46"/>
      <c r="D38" s="4"/>
    </row>
    <row r="39" spans="1:4" x14ac:dyDescent="0.3">
      <c r="A39" s="7" t="s">
        <v>7</v>
      </c>
      <c r="B39" s="14">
        <f>1356*2</f>
        <v>2712</v>
      </c>
      <c r="C39" s="6">
        <v>0</v>
      </c>
      <c r="D39" s="5">
        <f>C39*B39</f>
        <v>0</v>
      </c>
    </row>
    <row r="40" spans="1:4" x14ac:dyDescent="0.3">
      <c r="A40" s="7" t="s">
        <v>8</v>
      </c>
      <c r="B40" s="14">
        <f>255*2</f>
        <v>510</v>
      </c>
      <c r="C40" s="6">
        <v>0</v>
      </c>
      <c r="D40" s="5">
        <f>C40*B40</f>
        <v>0</v>
      </c>
    </row>
    <row r="41" spans="1:4" x14ac:dyDescent="0.3">
      <c r="A41" s="7" t="s">
        <v>9</v>
      </c>
      <c r="B41" s="14">
        <f>69*2</f>
        <v>138</v>
      </c>
      <c r="C41" s="6">
        <v>0</v>
      </c>
      <c r="D41" s="5">
        <f>C41*B41</f>
        <v>0</v>
      </c>
    </row>
    <row r="42" spans="1:4" ht="28.8" x14ac:dyDescent="0.3">
      <c r="A42" s="36" t="s">
        <v>54</v>
      </c>
      <c r="B42" s="14"/>
      <c r="C42" s="46"/>
      <c r="D42" s="4"/>
    </row>
    <row r="43" spans="1:4" x14ac:dyDescent="0.3">
      <c r="A43" s="7" t="s">
        <v>7</v>
      </c>
      <c r="B43" s="14">
        <f>1356*2</f>
        <v>2712</v>
      </c>
      <c r="C43" s="6">
        <v>0</v>
      </c>
      <c r="D43" s="5">
        <f>C43*B43</f>
        <v>0</v>
      </c>
    </row>
    <row r="44" spans="1:4" x14ac:dyDescent="0.3">
      <c r="A44" s="7" t="s">
        <v>8</v>
      </c>
      <c r="B44" s="14">
        <f>255*2</f>
        <v>510</v>
      </c>
      <c r="C44" s="6">
        <v>0</v>
      </c>
      <c r="D44" s="5">
        <f>C44*B44</f>
        <v>0</v>
      </c>
    </row>
    <row r="45" spans="1:4" x14ac:dyDescent="0.3">
      <c r="A45" s="7" t="s">
        <v>9</v>
      </c>
      <c r="B45" s="14">
        <f>69*2</f>
        <v>138</v>
      </c>
      <c r="C45" s="6">
        <v>0</v>
      </c>
      <c r="D45" s="5">
        <f>C45*B45</f>
        <v>0</v>
      </c>
    </row>
    <row r="46" spans="1:4" ht="28.8" x14ac:dyDescent="0.3">
      <c r="A46" s="36" t="s">
        <v>55</v>
      </c>
      <c r="B46" s="14"/>
      <c r="C46" s="19"/>
      <c r="D46" s="4"/>
    </row>
    <row r="47" spans="1:4" x14ac:dyDescent="0.3">
      <c r="A47" s="7" t="s">
        <v>7</v>
      </c>
      <c r="B47" s="14">
        <f>1356*2</f>
        <v>2712</v>
      </c>
      <c r="C47" s="6">
        <v>0</v>
      </c>
      <c r="D47" s="5">
        <f>C47*B47</f>
        <v>0</v>
      </c>
    </row>
    <row r="48" spans="1:4" x14ac:dyDescent="0.3">
      <c r="A48" s="7" t="s">
        <v>8</v>
      </c>
      <c r="B48" s="14">
        <f>255*2</f>
        <v>510</v>
      </c>
      <c r="C48" s="6">
        <v>0</v>
      </c>
      <c r="D48" s="5">
        <f>C48*B48</f>
        <v>0</v>
      </c>
    </row>
    <row r="49" spans="1:4" x14ac:dyDescent="0.3">
      <c r="A49" s="7" t="s">
        <v>9</v>
      </c>
      <c r="B49" s="14">
        <f>69*2</f>
        <v>138</v>
      </c>
      <c r="C49" s="6">
        <v>0</v>
      </c>
      <c r="D49" s="5">
        <f>C49*B49</f>
        <v>0</v>
      </c>
    </row>
    <row r="50" spans="1:4" ht="28.8" x14ac:dyDescent="0.3">
      <c r="A50" s="36" t="s">
        <v>52</v>
      </c>
      <c r="B50" s="14"/>
      <c r="C50" s="19"/>
      <c r="D50" s="4"/>
    </row>
    <row r="51" spans="1:4" x14ac:dyDescent="0.3">
      <c r="A51" s="7" t="s">
        <v>7</v>
      </c>
      <c r="B51" s="14">
        <f>1356*2</f>
        <v>2712</v>
      </c>
      <c r="C51" s="6">
        <v>0</v>
      </c>
      <c r="D51" s="5">
        <f>C51*B51</f>
        <v>0</v>
      </c>
    </row>
    <row r="52" spans="1:4" x14ac:dyDescent="0.3">
      <c r="A52" s="7" t="s">
        <v>8</v>
      </c>
      <c r="B52" s="14">
        <f>255*2</f>
        <v>510</v>
      </c>
      <c r="C52" s="6">
        <v>0</v>
      </c>
      <c r="D52" s="5">
        <f>C52*B52</f>
        <v>0</v>
      </c>
    </row>
    <row r="53" spans="1:4" x14ac:dyDescent="0.3">
      <c r="A53" s="7" t="s">
        <v>9</v>
      </c>
      <c r="B53" s="14">
        <f>69*2</f>
        <v>138</v>
      </c>
      <c r="C53" s="6">
        <v>0</v>
      </c>
      <c r="D53" s="5">
        <f>C53*B53</f>
        <v>0</v>
      </c>
    </row>
    <row r="54" spans="1:4" x14ac:dyDescent="0.3">
      <c r="A54" s="47"/>
      <c r="B54" s="14"/>
      <c r="C54" s="48"/>
      <c r="D54" s="49"/>
    </row>
    <row r="55" spans="1:4" x14ac:dyDescent="0.3">
      <c r="A55" s="15"/>
      <c r="B55" s="16"/>
      <c r="C55" s="20"/>
      <c r="D55" s="21"/>
    </row>
    <row r="56" spans="1:4" x14ac:dyDescent="0.3">
      <c r="A56" s="37" t="s">
        <v>36</v>
      </c>
      <c r="B56" s="12"/>
      <c r="C56" s="13"/>
      <c r="D56" s="4"/>
    </row>
    <row r="57" spans="1:4" x14ac:dyDescent="0.3">
      <c r="A57" s="7" t="s">
        <v>4</v>
      </c>
      <c r="B57" s="14">
        <v>2500</v>
      </c>
      <c r="C57" s="6">
        <v>0</v>
      </c>
      <c r="D57" s="5">
        <f>C57*B57</f>
        <v>0</v>
      </c>
    </row>
    <row r="58" spans="1:4" x14ac:dyDescent="0.3">
      <c r="A58" s="7" t="s">
        <v>5</v>
      </c>
      <c r="B58" s="12">
        <v>300</v>
      </c>
      <c r="C58" s="6">
        <v>0</v>
      </c>
      <c r="D58" s="5">
        <f>C58*B58</f>
        <v>0</v>
      </c>
    </row>
    <row r="59" spans="1:4" x14ac:dyDescent="0.3">
      <c r="A59" s="7" t="s">
        <v>6</v>
      </c>
      <c r="B59" s="12">
        <v>100</v>
      </c>
      <c r="C59" s="6">
        <v>0</v>
      </c>
      <c r="D59" s="5">
        <f>C59*B59</f>
        <v>0</v>
      </c>
    </row>
    <row r="60" spans="1:4" x14ac:dyDescent="0.3">
      <c r="A60" s="15"/>
      <c r="B60" s="16"/>
      <c r="C60" s="17"/>
      <c r="D60" s="18"/>
    </row>
    <row r="61" spans="1:4" x14ac:dyDescent="0.3">
      <c r="A61" s="36" t="s">
        <v>17</v>
      </c>
      <c r="B61" s="12"/>
      <c r="C61" s="13"/>
      <c r="D61" s="4"/>
    </row>
    <row r="62" spans="1:4" x14ac:dyDescent="0.3">
      <c r="A62" s="7" t="s">
        <v>10</v>
      </c>
      <c r="B62" s="14">
        <v>3000</v>
      </c>
      <c r="C62" s="6">
        <v>0</v>
      </c>
      <c r="D62" s="5">
        <f>C62*B62</f>
        <v>0</v>
      </c>
    </row>
    <row r="63" spans="1:4" x14ac:dyDescent="0.3">
      <c r="A63" s="7" t="s">
        <v>11</v>
      </c>
      <c r="B63" s="12">
        <v>500</v>
      </c>
      <c r="C63" s="6">
        <v>0</v>
      </c>
      <c r="D63" s="5">
        <f>C63*B63</f>
        <v>0</v>
      </c>
    </row>
    <row r="64" spans="1:4" x14ac:dyDescent="0.3">
      <c r="A64" s="10" t="s">
        <v>12</v>
      </c>
      <c r="B64" s="23">
        <v>100</v>
      </c>
      <c r="C64" s="6">
        <v>0</v>
      </c>
      <c r="D64" s="5">
        <f>C64*B64</f>
        <v>0</v>
      </c>
    </row>
    <row r="65" spans="1:4" hidden="1" x14ac:dyDescent="0.3">
      <c r="A65" s="22"/>
      <c r="B65" s="24"/>
      <c r="C65" s="20"/>
      <c r="D65" s="21"/>
    </row>
    <row r="66" spans="1:4" ht="15.6" hidden="1" x14ac:dyDescent="0.3">
      <c r="A66" s="35"/>
      <c r="B66" s="1"/>
      <c r="C66" s="2"/>
      <c r="D66" s="3"/>
    </row>
    <row r="67" spans="1:4" ht="15.6" hidden="1" x14ac:dyDescent="0.3">
      <c r="A67" s="35"/>
      <c r="B67" s="1"/>
      <c r="C67" s="2"/>
      <c r="D67" s="3"/>
    </row>
    <row r="68" spans="1:4" ht="15.6" hidden="1" x14ac:dyDescent="0.3">
      <c r="A68" s="35"/>
      <c r="B68" s="1"/>
      <c r="C68" s="2"/>
      <c r="D68" s="3"/>
    </row>
    <row r="69" spans="1:4" ht="15.6" hidden="1" x14ac:dyDescent="0.3">
      <c r="A69" s="35"/>
      <c r="B69" s="1"/>
      <c r="C69" s="2"/>
      <c r="D69" s="3"/>
    </row>
    <row r="70" spans="1:4" x14ac:dyDescent="0.3">
      <c r="A70" s="15"/>
      <c r="B70" s="16"/>
      <c r="C70" s="17"/>
      <c r="D70" s="18"/>
    </row>
    <row r="71" spans="1:4" x14ac:dyDescent="0.3">
      <c r="A71" s="37" t="s">
        <v>19</v>
      </c>
      <c r="B71" s="12"/>
      <c r="C71" s="13"/>
      <c r="D71" s="4"/>
    </row>
    <row r="72" spans="1:4" x14ac:dyDescent="0.3">
      <c r="A72" s="7" t="s">
        <v>10</v>
      </c>
      <c r="B72" s="12">
        <v>350</v>
      </c>
      <c r="C72" s="6">
        <v>0</v>
      </c>
      <c r="D72" s="5">
        <f>C72*B72</f>
        <v>0</v>
      </c>
    </row>
    <row r="73" spans="1:4" x14ac:dyDescent="0.3">
      <c r="A73" s="7" t="s">
        <v>11</v>
      </c>
      <c r="B73" s="12">
        <v>80</v>
      </c>
      <c r="C73" s="6">
        <v>0</v>
      </c>
      <c r="D73" s="5">
        <f>C73*B73</f>
        <v>0</v>
      </c>
    </row>
    <row r="74" spans="1:4" x14ac:dyDescent="0.3">
      <c r="A74" s="7" t="s">
        <v>12</v>
      </c>
      <c r="B74" s="12">
        <v>20</v>
      </c>
      <c r="C74" s="6">
        <v>0</v>
      </c>
      <c r="D74" s="5">
        <f>C74*B74</f>
        <v>0</v>
      </c>
    </row>
    <row r="75" spans="1:4" x14ac:dyDescent="0.3">
      <c r="A75" s="15"/>
      <c r="B75" s="16"/>
      <c r="C75" s="20"/>
      <c r="D75" s="21"/>
    </row>
    <row r="76" spans="1:4" x14ac:dyDescent="0.3">
      <c r="A76" s="37" t="s">
        <v>18</v>
      </c>
      <c r="B76" s="12"/>
      <c r="C76" s="13"/>
      <c r="D76" s="4"/>
    </row>
    <row r="77" spans="1:4" x14ac:dyDescent="0.3">
      <c r="A77" s="7" t="s">
        <v>10</v>
      </c>
      <c r="B77" s="12">
        <v>350</v>
      </c>
      <c r="C77" s="6">
        <v>0</v>
      </c>
      <c r="D77" s="5">
        <f>C77*B77</f>
        <v>0</v>
      </c>
    </row>
    <row r="78" spans="1:4" x14ac:dyDescent="0.3">
      <c r="A78" s="7" t="s">
        <v>11</v>
      </c>
      <c r="B78" s="12">
        <v>80</v>
      </c>
      <c r="C78" s="6">
        <v>0</v>
      </c>
      <c r="D78" s="5">
        <f>C78*B78</f>
        <v>0</v>
      </c>
    </row>
    <row r="79" spans="1:4" x14ac:dyDescent="0.3">
      <c r="A79" s="7" t="s">
        <v>12</v>
      </c>
      <c r="B79" s="12">
        <v>20</v>
      </c>
      <c r="C79" s="6">
        <v>0</v>
      </c>
      <c r="D79" s="5">
        <f>C79*B79</f>
        <v>0</v>
      </c>
    </row>
    <row r="80" spans="1:4" x14ac:dyDescent="0.3">
      <c r="A80" s="15"/>
      <c r="B80" s="16"/>
      <c r="C80" s="20"/>
      <c r="D80" s="21"/>
    </row>
    <row r="81" spans="1:4" x14ac:dyDescent="0.3">
      <c r="A81" s="36" t="s">
        <v>20</v>
      </c>
      <c r="B81" s="12"/>
      <c r="C81" s="13"/>
      <c r="D81" s="4"/>
    </row>
    <row r="82" spans="1:4" x14ac:dyDescent="0.3">
      <c r="A82" s="7" t="s">
        <v>13</v>
      </c>
      <c r="B82" s="12">
        <v>350</v>
      </c>
      <c r="C82" s="6">
        <v>0</v>
      </c>
      <c r="D82" s="5">
        <f>C82*B82</f>
        <v>0</v>
      </c>
    </row>
    <row r="83" spans="1:4" x14ac:dyDescent="0.3">
      <c r="A83" s="10" t="s">
        <v>14</v>
      </c>
      <c r="B83" s="23">
        <v>70</v>
      </c>
      <c r="C83" s="6">
        <v>0</v>
      </c>
      <c r="D83" s="5">
        <f>C83*B83</f>
        <v>0</v>
      </c>
    </row>
    <row r="84" spans="1:4" x14ac:dyDescent="0.3">
      <c r="A84" s="26"/>
      <c r="B84" s="16"/>
      <c r="C84" s="20"/>
      <c r="D84" s="21"/>
    </row>
    <row r="85" spans="1:4" x14ac:dyDescent="0.3">
      <c r="A85" s="37" t="s">
        <v>46</v>
      </c>
      <c r="B85" s="12"/>
      <c r="C85" s="13"/>
      <c r="D85" s="4"/>
    </row>
    <row r="86" spans="1:4" x14ac:dyDescent="0.3">
      <c r="A86" s="7" t="s">
        <v>10</v>
      </c>
      <c r="B86" s="12">
        <v>675</v>
      </c>
      <c r="C86" s="6">
        <v>0</v>
      </c>
      <c r="D86" s="5">
        <f>C86*B86</f>
        <v>0</v>
      </c>
    </row>
    <row r="87" spans="1:4" x14ac:dyDescent="0.3">
      <c r="A87" s="7" t="s">
        <v>11</v>
      </c>
      <c r="B87" s="12">
        <v>153</v>
      </c>
      <c r="C87" s="6">
        <v>0</v>
      </c>
      <c r="D87" s="5">
        <f>C87*B87</f>
        <v>0</v>
      </c>
    </row>
    <row r="88" spans="1:4" x14ac:dyDescent="0.3">
      <c r="A88" s="7" t="s">
        <v>12</v>
      </c>
      <c r="B88" s="12">
        <v>37</v>
      </c>
      <c r="C88" s="6">
        <v>0</v>
      </c>
      <c r="D88" s="5">
        <f>C88*B88</f>
        <v>0</v>
      </c>
    </row>
    <row r="89" spans="1:4" x14ac:dyDescent="0.3">
      <c r="A89" s="15"/>
      <c r="B89" s="16"/>
      <c r="C89" s="20"/>
      <c r="D89" s="21"/>
    </row>
    <row r="90" spans="1:4" x14ac:dyDescent="0.3">
      <c r="A90" s="38" t="s">
        <v>15</v>
      </c>
      <c r="B90" s="25">
        <v>20000</v>
      </c>
      <c r="C90" s="30">
        <v>0</v>
      </c>
      <c r="D90" s="27">
        <f>C90*B90</f>
        <v>0</v>
      </c>
    </row>
    <row r="91" spans="1:4" ht="15" thickBot="1" x14ac:dyDescent="0.35">
      <c r="A91" s="31" t="s">
        <v>16</v>
      </c>
      <c r="B91" s="32"/>
      <c r="C91" s="33"/>
      <c r="D91" s="34">
        <f>SUM(D4:D90)</f>
        <v>0</v>
      </c>
    </row>
  </sheetData>
  <sheetProtection algorithmName="SHA-512" hashValue="6T2nonfC1x7EUkbbMslHmaJlIuQRVkn1HinalSxf+QSN/HFh5MYiQ0xGMGQIm3UPLJV4UBlCjYlE6XfGf3Jrwg==" saltValue="plztqD5ONrVjR90gRoOUCg==" spinCount="100000" sheet="1" objects="1" scenarios="1"/>
  <mergeCells count="1">
    <mergeCell ref="A1:D1"/>
  </mergeCells>
  <printOptions horizontalCentered="1" verticalCentered="1"/>
  <pageMargins left="0.7" right="0.7" top="0.5" bottom="0.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H14" sqref="H14"/>
    </sheetView>
  </sheetViews>
  <sheetFormatPr defaultRowHeight="14.4" x14ac:dyDescent="0.3"/>
  <cols>
    <col min="1" max="1" width="50.109375" customWidth="1"/>
    <col min="2" max="2" width="12" customWidth="1"/>
    <col min="3" max="3" width="12" style="28" customWidth="1"/>
    <col min="4" max="4" width="13" customWidth="1"/>
  </cols>
  <sheetData>
    <row r="1" spans="1:4" ht="15.6" x14ac:dyDescent="0.3">
      <c r="A1" s="56" t="s">
        <v>31</v>
      </c>
      <c r="B1" s="56"/>
      <c r="C1" s="56"/>
      <c r="D1" s="56"/>
    </row>
    <row r="2" spans="1:4" ht="31.2" x14ac:dyDescent="0.3">
      <c r="A2" s="1" t="s">
        <v>0</v>
      </c>
      <c r="B2" s="1" t="s">
        <v>1</v>
      </c>
      <c r="C2" s="2" t="s">
        <v>2</v>
      </c>
      <c r="D2" s="3" t="s">
        <v>3</v>
      </c>
    </row>
    <row r="3" spans="1:4" ht="28.8" x14ac:dyDescent="0.3">
      <c r="A3" s="36" t="s">
        <v>37</v>
      </c>
      <c r="B3" s="12"/>
      <c r="C3" s="46"/>
      <c r="D3" s="4"/>
    </row>
    <row r="4" spans="1:4" x14ac:dyDescent="0.3">
      <c r="A4" s="7" t="s">
        <v>7</v>
      </c>
      <c r="B4" s="14">
        <v>5625</v>
      </c>
      <c r="C4" s="6">
        <v>0</v>
      </c>
      <c r="D4" s="5">
        <f>C4*B4</f>
        <v>0</v>
      </c>
    </row>
    <row r="5" spans="1:4" x14ac:dyDescent="0.3">
      <c r="A5" s="7" t="s">
        <v>8</v>
      </c>
      <c r="B5" s="14">
        <v>1050</v>
      </c>
      <c r="C5" s="6">
        <v>0</v>
      </c>
      <c r="D5" s="5">
        <f>C5*B5</f>
        <v>0</v>
      </c>
    </row>
    <row r="6" spans="1:4" x14ac:dyDescent="0.3">
      <c r="A6" s="7" t="s">
        <v>9</v>
      </c>
      <c r="B6" s="12">
        <v>300</v>
      </c>
      <c r="C6" s="6">
        <v>0</v>
      </c>
      <c r="D6" s="5">
        <f>C6*B6</f>
        <v>0</v>
      </c>
    </row>
    <row r="7" spans="1:4" ht="28.8" x14ac:dyDescent="0.3">
      <c r="A7" s="36" t="s">
        <v>38</v>
      </c>
      <c r="B7" s="12"/>
      <c r="C7" s="19"/>
      <c r="D7" s="4"/>
    </row>
    <row r="8" spans="1:4" x14ac:dyDescent="0.3">
      <c r="A8" s="7" t="s">
        <v>7</v>
      </c>
      <c r="B8" s="14">
        <v>4050</v>
      </c>
      <c r="C8" s="6">
        <v>0</v>
      </c>
      <c r="D8" s="5">
        <f>C8*B8</f>
        <v>0</v>
      </c>
    </row>
    <row r="9" spans="1:4" x14ac:dyDescent="0.3">
      <c r="A9" s="7" t="s">
        <v>8</v>
      </c>
      <c r="B9" s="14">
        <v>750</v>
      </c>
      <c r="C9" s="6">
        <v>0</v>
      </c>
      <c r="D9" s="5">
        <f>C9*B9</f>
        <v>0</v>
      </c>
    </row>
    <row r="10" spans="1:4" x14ac:dyDescent="0.3">
      <c r="A10" s="7" t="s">
        <v>9</v>
      </c>
      <c r="B10" s="12">
        <v>225</v>
      </c>
      <c r="C10" s="6">
        <v>0</v>
      </c>
      <c r="D10" s="5">
        <f>C10*B10</f>
        <v>0</v>
      </c>
    </row>
    <row r="11" spans="1:4" ht="28.8" x14ac:dyDescent="0.3">
      <c r="A11" s="36" t="s">
        <v>39</v>
      </c>
      <c r="B11" s="12"/>
      <c r="C11" s="46"/>
      <c r="D11" s="4"/>
    </row>
    <row r="12" spans="1:4" x14ac:dyDescent="0.3">
      <c r="A12" s="7" t="s">
        <v>7</v>
      </c>
      <c r="B12" s="14">
        <v>5625</v>
      </c>
      <c r="C12" s="6">
        <v>0</v>
      </c>
      <c r="D12" s="5">
        <f>C12*B12</f>
        <v>0</v>
      </c>
    </row>
    <row r="13" spans="1:4" x14ac:dyDescent="0.3">
      <c r="A13" s="7" t="s">
        <v>8</v>
      </c>
      <c r="B13" s="14">
        <v>1050</v>
      </c>
      <c r="C13" s="6">
        <v>0</v>
      </c>
      <c r="D13" s="5">
        <f>C13*B13</f>
        <v>0</v>
      </c>
    </row>
    <row r="14" spans="1:4" x14ac:dyDescent="0.3">
      <c r="A14" s="7" t="s">
        <v>9</v>
      </c>
      <c r="B14" s="12">
        <v>300</v>
      </c>
      <c r="C14" s="6">
        <v>0</v>
      </c>
      <c r="D14" s="5">
        <f>C14*B14</f>
        <v>0</v>
      </c>
    </row>
    <row r="15" spans="1:4" ht="28.8" x14ac:dyDescent="0.3">
      <c r="A15" s="36" t="s">
        <v>40</v>
      </c>
      <c r="B15" s="12"/>
      <c r="C15" s="19"/>
      <c r="D15" s="4"/>
    </row>
    <row r="16" spans="1:4" x14ac:dyDescent="0.3">
      <c r="A16" s="7" t="s">
        <v>7</v>
      </c>
      <c r="B16" s="14">
        <v>4050</v>
      </c>
      <c r="C16" s="6">
        <v>0</v>
      </c>
      <c r="D16" s="5">
        <f>C16*B16</f>
        <v>0</v>
      </c>
    </row>
    <row r="17" spans="1:4" x14ac:dyDescent="0.3">
      <c r="A17" s="7" t="s">
        <v>8</v>
      </c>
      <c r="B17" s="14">
        <v>750</v>
      </c>
      <c r="C17" s="6">
        <v>0</v>
      </c>
      <c r="D17" s="5">
        <f>C17*B17</f>
        <v>0</v>
      </c>
    </row>
    <row r="18" spans="1:4" x14ac:dyDescent="0.3">
      <c r="A18" s="7" t="s">
        <v>9</v>
      </c>
      <c r="B18" s="12">
        <v>225</v>
      </c>
      <c r="C18" s="6">
        <v>0</v>
      </c>
      <c r="D18" s="5">
        <f>C18*B18</f>
        <v>0</v>
      </c>
    </row>
    <row r="19" spans="1:4" x14ac:dyDescent="0.3">
      <c r="A19" s="7"/>
      <c r="B19" s="12"/>
      <c r="C19" s="6"/>
      <c r="D19" s="5"/>
    </row>
    <row r="20" spans="1:4" x14ac:dyDescent="0.3">
      <c r="A20" s="8"/>
      <c r="B20" s="8"/>
      <c r="C20" s="9"/>
      <c r="D20" s="11"/>
    </row>
    <row r="21" spans="1:4" ht="28.8" x14ac:dyDescent="0.3">
      <c r="A21" s="36" t="s">
        <v>41</v>
      </c>
      <c r="B21" s="12"/>
      <c r="C21" s="13"/>
      <c r="D21" s="4"/>
    </row>
    <row r="22" spans="1:4" x14ac:dyDescent="0.3">
      <c r="A22" s="7" t="s">
        <v>7</v>
      </c>
      <c r="B22" s="12">
        <v>480</v>
      </c>
      <c r="C22" s="6">
        <v>0</v>
      </c>
      <c r="D22" s="5">
        <f>C22*B22</f>
        <v>0</v>
      </c>
    </row>
    <row r="23" spans="1:4" x14ac:dyDescent="0.3">
      <c r="A23" s="7" t="s">
        <v>8</v>
      </c>
      <c r="B23" s="12">
        <v>80</v>
      </c>
      <c r="C23" s="6">
        <v>0</v>
      </c>
      <c r="D23" s="5">
        <f>C23*B23</f>
        <v>0</v>
      </c>
    </row>
    <row r="24" spans="1:4" x14ac:dyDescent="0.3">
      <c r="A24" s="7" t="s">
        <v>9</v>
      </c>
      <c r="B24" s="12">
        <v>20</v>
      </c>
      <c r="C24" s="6">
        <v>0</v>
      </c>
      <c r="D24" s="5">
        <f>C24*B24</f>
        <v>0</v>
      </c>
    </row>
    <row r="25" spans="1:4" ht="28.8" x14ac:dyDescent="0.3">
      <c r="A25" s="36" t="s">
        <v>48</v>
      </c>
      <c r="B25" s="12"/>
      <c r="C25" s="13"/>
      <c r="D25" s="4"/>
    </row>
    <row r="26" spans="1:4" x14ac:dyDescent="0.3">
      <c r="A26" s="7" t="s">
        <v>7</v>
      </c>
      <c r="B26" s="12">
        <v>480</v>
      </c>
      <c r="C26" s="6">
        <v>0</v>
      </c>
      <c r="D26" s="5">
        <f>C26*B26</f>
        <v>0</v>
      </c>
    </row>
    <row r="27" spans="1:4" x14ac:dyDescent="0.3">
      <c r="A27" s="7" t="s">
        <v>8</v>
      </c>
      <c r="B27" s="12">
        <v>80</v>
      </c>
      <c r="C27" s="6">
        <v>0</v>
      </c>
      <c r="D27" s="5">
        <f>C27*B27</f>
        <v>0</v>
      </c>
    </row>
    <row r="28" spans="1:4" x14ac:dyDescent="0.3">
      <c r="A28" s="7" t="s">
        <v>9</v>
      </c>
      <c r="B28" s="12">
        <v>20</v>
      </c>
      <c r="C28" s="6">
        <v>0</v>
      </c>
      <c r="D28" s="5">
        <f>C28*B28</f>
        <v>0</v>
      </c>
    </row>
    <row r="29" spans="1:4" ht="28.8" x14ac:dyDescent="0.3">
      <c r="A29" s="36" t="s">
        <v>49</v>
      </c>
      <c r="B29" s="12"/>
      <c r="C29" s="13"/>
      <c r="D29" s="4"/>
    </row>
    <row r="30" spans="1:4" x14ac:dyDescent="0.3">
      <c r="A30" s="7" t="s">
        <v>7</v>
      </c>
      <c r="B30" s="12">
        <v>480</v>
      </c>
      <c r="C30" s="6">
        <v>0</v>
      </c>
      <c r="D30" s="5">
        <f>+B30*C30</f>
        <v>0</v>
      </c>
    </row>
    <row r="31" spans="1:4" x14ac:dyDescent="0.3">
      <c r="A31" s="7" t="s">
        <v>8</v>
      </c>
      <c r="B31" s="12">
        <v>80</v>
      </c>
      <c r="C31" s="6">
        <v>0</v>
      </c>
      <c r="D31" s="5">
        <f>+B31*C31</f>
        <v>0</v>
      </c>
    </row>
    <row r="32" spans="1:4" x14ac:dyDescent="0.3">
      <c r="A32" s="7" t="s">
        <v>9</v>
      </c>
      <c r="B32" s="12">
        <v>20</v>
      </c>
      <c r="C32" s="6">
        <v>0</v>
      </c>
      <c r="D32" s="5">
        <f>+B32*C32</f>
        <v>0</v>
      </c>
    </row>
    <row r="33" spans="1:4" ht="28.8" x14ac:dyDescent="0.3">
      <c r="A33" s="36" t="s">
        <v>47</v>
      </c>
      <c r="B33" s="12"/>
      <c r="C33" s="6"/>
      <c r="D33" s="5"/>
    </row>
    <row r="34" spans="1:4" x14ac:dyDescent="0.3">
      <c r="A34" s="7" t="s">
        <v>7</v>
      </c>
      <c r="B34" s="12">
        <v>480</v>
      </c>
      <c r="C34" s="6">
        <v>0</v>
      </c>
      <c r="D34" s="5">
        <f t="shared" ref="D34:D36" si="0">+B34*C34</f>
        <v>0</v>
      </c>
    </row>
    <row r="35" spans="1:4" x14ac:dyDescent="0.3">
      <c r="A35" s="7" t="s">
        <v>8</v>
      </c>
      <c r="B35" s="12">
        <v>80</v>
      </c>
      <c r="C35" s="6">
        <v>0</v>
      </c>
      <c r="D35" s="5">
        <f t="shared" si="0"/>
        <v>0</v>
      </c>
    </row>
    <row r="36" spans="1:4" x14ac:dyDescent="0.3">
      <c r="A36" s="7" t="s">
        <v>9</v>
      </c>
      <c r="B36" s="12">
        <v>20</v>
      </c>
      <c r="C36" s="6">
        <v>0</v>
      </c>
      <c r="D36" s="5">
        <f t="shared" si="0"/>
        <v>0</v>
      </c>
    </row>
    <row r="37" spans="1:4" x14ac:dyDescent="0.3">
      <c r="A37" s="7"/>
      <c r="B37" s="12"/>
      <c r="C37" s="6"/>
      <c r="D37" s="5"/>
    </row>
    <row r="38" spans="1:4" x14ac:dyDescent="0.3">
      <c r="A38" s="8"/>
      <c r="B38" s="8"/>
      <c r="C38" s="9"/>
      <c r="D38" s="11"/>
    </row>
    <row r="39" spans="1:4" ht="28.8" x14ac:dyDescent="0.3">
      <c r="A39" s="36" t="s">
        <v>42</v>
      </c>
      <c r="B39" s="12"/>
      <c r="C39" s="46"/>
      <c r="D39" s="4"/>
    </row>
    <row r="40" spans="1:4" x14ac:dyDescent="0.3">
      <c r="A40" s="7" t="s">
        <v>7</v>
      </c>
      <c r="B40" s="14">
        <v>1356</v>
      </c>
      <c r="C40" s="6">
        <v>0</v>
      </c>
      <c r="D40" s="5">
        <f>C40*B40</f>
        <v>0</v>
      </c>
    </row>
    <row r="41" spans="1:4" x14ac:dyDescent="0.3">
      <c r="A41" s="7" t="s">
        <v>8</v>
      </c>
      <c r="B41" s="14">
        <v>255</v>
      </c>
      <c r="C41" s="6">
        <v>0</v>
      </c>
      <c r="D41" s="5">
        <f>C41*B41</f>
        <v>0</v>
      </c>
    </row>
    <row r="42" spans="1:4" x14ac:dyDescent="0.3">
      <c r="A42" s="7" t="s">
        <v>9</v>
      </c>
      <c r="B42" s="14">
        <v>69</v>
      </c>
      <c r="C42" s="6">
        <v>0</v>
      </c>
      <c r="D42" s="5">
        <f>C42*B42</f>
        <v>0</v>
      </c>
    </row>
    <row r="43" spans="1:4" ht="28.8" x14ac:dyDescent="0.3">
      <c r="A43" s="36" t="s">
        <v>43</v>
      </c>
      <c r="B43" s="14"/>
      <c r="C43" s="19"/>
      <c r="D43" s="4"/>
    </row>
    <row r="44" spans="1:4" x14ac:dyDescent="0.3">
      <c r="A44" s="7" t="s">
        <v>7</v>
      </c>
      <c r="B44" s="14">
        <v>1356</v>
      </c>
      <c r="C44" s="6">
        <v>0</v>
      </c>
      <c r="D44" s="5">
        <f>C44*B44</f>
        <v>0</v>
      </c>
    </row>
    <row r="45" spans="1:4" x14ac:dyDescent="0.3">
      <c r="A45" s="7" t="s">
        <v>8</v>
      </c>
      <c r="B45" s="14">
        <v>255</v>
      </c>
      <c r="C45" s="6">
        <v>0</v>
      </c>
      <c r="D45" s="5">
        <f>C45*B45</f>
        <v>0</v>
      </c>
    </row>
    <row r="46" spans="1:4" x14ac:dyDescent="0.3">
      <c r="A46" s="7" t="s">
        <v>9</v>
      </c>
      <c r="B46" s="14">
        <v>69</v>
      </c>
      <c r="C46" s="6">
        <v>0</v>
      </c>
      <c r="D46" s="5">
        <f>C46*B46</f>
        <v>0</v>
      </c>
    </row>
    <row r="47" spans="1:4" ht="28.8" x14ac:dyDescent="0.3">
      <c r="A47" s="36" t="s">
        <v>44</v>
      </c>
      <c r="B47" s="14"/>
      <c r="C47" s="46"/>
      <c r="D47" s="4"/>
    </row>
    <row r="48" spans="1:4" x14ac:dyDescent="0.3">
      <c r="A48" s="7" t="s">
        <v>7</v>
      </c>
      <c r="B48" s="14">
        <v>1356</v>
      </c>
      <c r="C48" s="6">
        <v>0</v>
      </c>
      <c r="D48" s="5">
        <f>+B48*C48</f>
        <v>0</v>
      </c>
    </row>
    <row r="49" spans="1:4" x14ac:dyDescent="0.3">
      <c r="A49" s="7" t="s">
        <v>8</v>
      </c>
      <c r="B49" s="14">
        <v>255</v>
      </c>
      <c r="C49" s="6">
        <v>0</v>
      </c>
      <c r="D49" s="5">
        <f t="shared" ref="D49:D50" si="1">+B49*C49</f>
        <v>0</v>
      </c>
    </row>
    <row r="50" spans="1:4" x14ac:dyDescent="0.3">
      <c r="A50" s="7" t="s">
        <v>9</v>
      </c>
      <c r="B50" s="14">
        <v>69</v>
      </c>
      <c r="C50" s="6">
        <v>0</v>
      </c>
      <c r="D50" s="5">
        <f>+B50*C50</f>
        <v>0</v>
      </c>
    </row>
    <row r="51" spans="1:4" ht="28.8" x14ac:dyDescent="0.3">
      <c r="A51" s="36" t="s">
        <v>45</v>
      </c>
      <c r="B51" s="55"/>
      <c r="C51" s="19"/>
      <c r="D51" s="4"/>
    </row>
    <row r="52" spans="1:4" x14ac:dyDescent="0.3">
      <c r="A52" s="7" t="s">
        <v>7</v>
      </c>
      <c r="B52" s="14">
        <v>1356</v>
      </c>
      <c r="C52" s="6">
        <v>0</v>
      </c>
      <c r="D52" s="5">
        <f t="shared" ref="D52:D54" si="2">+B52*C52</f>
        <v>0</v>
      </c>
    </row>
    <row r="53" spans="1:4" x14ac:dyDescent="0.3">
      <c r="A53" s="7" t="s">
        <v>8</v>
      </c>
      <c r="B53" s="14">
        <v>255</v>
      </c>
      <c r="C53" s="6">
        <v>0</v>
      </c>
      <c r="D53" s="5">
        <f t="shared" si="2"/>
        <v>0</v>
      </c>
    </row>
    <row r="54" spans="1:4" x14ac:dyDescent="0.3">
      <c r="A54" s="7" t="s">
        <v>9</v>
      </c>
      <c r="B54" s="14">
        <v>69</v>
      </c>
      <c r="C54" s="6">
        <v>0</v>
      </c>
      <c r="D54" s="5">
        <f t="shared" si="2"/>
        <v>0</v>
      </c>
    </row>
    <row r="55" spans="1:4" x14ac:dyDescent="0.3">
      <c r="A55" s="47"/>
      <c r="C55" s="48"/>
      <c r="D55" s="49"/>
    </row>
    <row r="56" spans="1:4" x14ac:dyDescent="0.3">
      <c r="A56" s="15"/>
      <c r="B56" s="16"/>
      <c r="C56" s="20"/>
      <c r="D56" s="21"/>
    </row>
    <row r="57" spans="1:4" x14ac:dyDescent="0.3">
      <c r="A57" s="37" t="s">
        <v>36</v>
      </c>
      <c r="B57" s="12"/>
      <c r="C57" s="13"/>
      <c r="D57" s="4"/>
    </row>
    <row r="58" spans="1:4" x14ac:dyDescent="0.3">
      <c r="A58" s="7" t="s">
        <v>4</v>
      </c>
      <c r="B58" s="14">
        <f>2500*0.75</f>
        <v>1875</v>
      </c>
      <c r="C58" s="6">
        <v>0</v>
      </c>
      <c r="D58" s="5">
        <f>C58*B58</f>
        <v>0</v>
      </c>
    </row>
    <row r="59" spans="1:4" x14ac:dyDescent="0.3">
      <c r="A59" s="7" t="s">
        <v>5</v>
      </c>
      <c r="B59" s="12">
        <f>300*0.75</f>
        <v>225</v>
      </c>
      <c r="C59" s="6">
        <v>0</v>
      </c>
      <c r="D59" s="5">
        <f>C59*B59</f>
        <v>0</v>
      </c>
    </row>
    <row r="60" spans="1:4" x14ac:dyDescent="0.3">
      <c r="A60" s="7" t="s">
        <v>6</v>
      </c>
      <c r="B60" s="12">
        <f>100*0.75</f>
        <v>75</v>
      </c>
      <c r="C60" s="6">
        <v>0</v>
      </c>
      <c r="D60" s="5">
        <f>C60*B60</f>
        <v>0</v>
      </c>
    </row>
    <row r="61" spans="1:4" x14ac:dyDescent="0.3">
      <c r="A61" s="15"/>
      <c r="B61" s="16"/>
      <c r="C61" s="17"/>
      <c r="D61" s="18"/>
    </row>
    <row r="62" spans="1:4" x14ac:dyDescent="0.3">
      <c r="A62" s="36" t="s">
        <v>17</v>
      </c>
      <c r="B62" s="12"/>
      <c r="C62" s="13"/>
      <c r="D62" s="4"/>
    </row>
    <row r="63" spans="1:4" x14ac:dyDescent="0.3">
      <c r="A63" s="7" t="s">
        <v>10</v>
      </c>
      <c r="B63" s="14">
        <f>3000*0.75</f>
        <v>2250</v>
      </c>
      <c r="C63" s="6">
        <v>0</v>
      </c>
      <c r="D63" s="5">
        <f>C63*B63</f>
        <v>0</v>
      </c>
    </row>
    <row r="64" spans="1:4" x14ac:dyDescent="0.3">
      <c r="A64" s="7" t="s">
        <v>11</v>
      </c>
      <c r="B64" s="12">
        <f>500*0.75</f>
        <v>375</v>
      </c>
      <c r="C64" s="6">
        <v>0</v>
      </c>
      <c r="D64" s="5">
        <f>C64*B64</f>
        <v>0</v>
      </c>
    </row>
    <row r="65" spans="1:4" x14ac:dyDescent="0.3">
      <c r="A65" s="10" t="s">
        <v>12</v>
      </c>
      <c r="B65" s="23">
        <f>100*0.75</f>
        <v>75</v>
      </c>
      <c r="C65" s="6">
        <v>0</v>
      </c>
      <c r="D65" s="5">
        <f>C65*B65</f>
        <v>0</v>
      </c>
    </row>
    <row r="66" spans="1:4" x14ac:dyDescent="0.3">
      <c r="A66" s="15"/>
      <c r="B66" s="16"/>
      <c r="C66" s="17"/>
      <c r="D66" s="18"/>
    </row>
    <row r="67" spans="1:4" x14ac:dyDescent="0.3">
      <c r="A67" s="37" t="s">
        <v>19</v>
      </c>
      <c r="B67" s="12"/>
      <c r="C67" s="13"/>
      <c r="D67" s="4"/>
    </row>
    <row r="68" spans="1:4" x14ac:dyDescent="0.3">
      <c r="A68" s="7" t="s">
        <v>10</v>
      </c>
      <c r="B68" s="53">
        <f>350*0.75</f>
        <v>262.5</v>
      </c>
      <c r="C68" s="6">
        <v>0</v>
      </c>
      <c r="D68" s="5">
        <f>C68*B68</f>
        <v>0</v>
      </c>
    </row>
    <row r="69" spans="1:4" x14ac:dyDescent="0.3">
      <c r="A69" s="7" t="s">
        <v>11</v>
      </c>
      <c r="B69" s="53">
        <f>80*0.75</f>
        <v>60</v>
      </c>
      <c r="C69" s="6">
        <v>0</v>
      </c>
      <c r="D69" s="5">
        <f>C69*B69</f>
        <v>0</v>
      </c>
    </row>
    <row r="70" spans="1:4" x14ac:dyDescent="0.3">
      <c r="A70" s="7" t="s">
        <v>12</v>
      </c>
      <c r="B70" s="53">
        <f>20*0.75</f>
        <v>15</v>
      </c>
      <c r="C70" s="6">
        <v>0</v>
      </c>
      <c r="D70" s="5">
        <f>C70*B70</f>
        <v>0</v>
      </c>
    </row>
    <row r="71" spans="1:4" x14ac:dyDescent="0.3">
      <c r="A71" s="15"/>
      <c r="B71" s="16"/>
      <c r="C71" s="20"/>
      <c r="D71" s="21"/>
    </row>
    <row r="72" spans="1:4" x14ac:dyDescent="0.3">
      <c r="A72" s="37" t="s">
        <v>18</v>
      </c>
      <c r="B72" s="12"/>
      <c r="C72" s="13"/>
      <c r="D72" s="4"/>
    </row>
    <row r="73" spans="1:4" x14ac:dyDescent="0.3">
      <c r="A73" s="7" t="s">
        <v>10</v>
      </c>
      <c r="B73" s="53">
        <f>350*0.75</f>
        <v>262.5</v>
      </c>
      <c r="C73" s="6">
        <v>0</v>
      </c>
      <c r="D73" s="5">
        <f>C73*B73</f>
        <v>0</v>
      </c>
    </row>
    <row r="74" spans="1:4" x14ac:dyDescent="0.3">
      <c r="A74" s="7" t="s">
        <v>11</v>
      </c>
      <c r="B74" s="53">
        <f>80*0.75</f>
        <v>60</v>
      </c>
      <c r="C74" s="6">
        <v>0</v>
      </c>
      <c r="D74" s="5">
        <f>C74*B74</f>
        <v>0</v>
      </c>
    </row>
    <row r="75" spans="1:4" x14ac:dyDescent="0.3">
      <c r="A75" s="7" t="s">
        <v>12</v>
      </c>
      <c r="B75" s="53">
        <f>20*0.75</f>
        <v>15</v>
      </c>
      <c r="C75" s="6">
        <v>0</v>
      </c>
      <c r="D75" s="5">
        <f>C75*B75</f>
        <v>0</v>
      </c>
    </row>
    <row r="76" spans="1:4" x14ac:dyDescent="0.3">
      <c r="A76" s="15"/>
      <c r="B76" s="16"/>
      <c r="C76" s="20"/>
      <c r="D76" s="21"/>
    </row>
    <row r="77" spans="1:4" x14ac:dyDescent="0.3">
      <c r="A77" s="36" t="s">
        <v>20</v>
      </c>
      <c r="B77" s="12"/>
      <c r="C77" s="13"/>
      <c r="D77" s="4"/>
    </row>
    <row r="78" spans="1:4" x14ac:dyDescent="0.3">
      <c r="A78" s="7" t="s">
        <v>13</v>
      </c>
      <c r="B78" s="53">
        <f>350*0.75</f>
        <v>262.5</v>
      </c>
      <c r="C78" s="6">
        <v>0</v>
      </c>
      <c r="D78" s="5">
        <f>C78*B78</f>
        <v>0</v>
      </c>
    </row>
    <row r="79" spans="1:4" x14ac:dyDescent="0.3">
      <c r="A79" s="10" t="s">
        <v>14</v>
      </c>
      <c r="B79" s="54">
        <f>70*0.75</f>
        <v>52.5</v>
      </c>
      <c r="C79" s="6">
        <v>0</v>
      </c>
      <c r="D79" s="5">
        <f>C79*B79</f>
        <v>0</v>
      </c>
    </row>
    <row r="80" spans="1:4" x14ac:dyDescent="0.3">
      <c r="A80" s="26"/>
      <c r="B80" s="16"/>
      <c r="C80" s="20"/>
      <c r="D80" s="21"/>
    </row>
    <row r="81" spans="1:4" x14ac:dyDescent="0.3">
      <c r="A81" s="37" t="s">
        <v>46</v>
      </c>
      <c r="B81" s="12"/>
      <c r="C81" s="13"/>
      <c r="D81" s="4"/>
    </row>
    <row r="82" spans="1:4" x14ac:dyDescent="0.3">
      <c r="A82" s="7" t="s">
        <v>10</v>
      </c>
      <c r="B82" s="12">
        <v>90</v>
      </c>
      <c r="C82" s="6">
        <v>0</v>
      </c>
      <c r="D82" s="5">
        <f>C82*B82</f>
        <v>0</v>
      </c>
    </row>
    <row r="83" spans="1:4" x14ac:dyDescent="0.3">
      <c r="A83" s="7" t="s">
        <v>11</v>
      </c>
      <c r="B83" s="12">
        <v>20</v>
      </c>
      <c r="C83" s="6">
        <v>0</v>
      </c>
      <c r="D83" s="5">
        <f>C83*B83</f>
        <v>0</v>
      </c>
    </row>
    <row r="84" spans="1:4" x14ac:dyDescent="0.3">
      <c r="A84" s="7" t="s">
        <v>12</v>
      </c>
      <c r="B84" s="12">
        <v>5</v>
      </c>
      <c r="C84" s="6">
        <v>0</v>
      </c>
      <c r="D84" s="5">
        <f>C84*B84</f>
        <v>0</v>
      </c>
    </row>
    <row r="85" spans="1:4" x14ac:dyDescent="0.3">
      <c r="A85" s="15"/>
      <c r="B85" s="16"/>
      <c r="C85" s="20"/>
      <c r="D85" s="21"/>
    </row>
    <row r="86" spans="1:4" x14ac:dyDescent="0.3">
      <c r="A86" s="38" t="s">
        <v>15</v>
      </c>
      <c r="B86" s="25">
        <v>20000</v>
      </c>
      <c r="C86" s="30">
        <v>0</v>
      </c>
      <c r="D86" s="27">
        <f>C86*B86</f>
        <v>0</v>
      </c>
    </row>
    <row r="87" spans="1:4" ht="15" thickBot="1" x14ac:dyDescent="0.35">
      <c r="A87" s="31" t="s">
        <v>28</v>
      </c>
      <c r="B87" s="32"/>
      <c r="C87" s="33"/>
      <c r="D87" s="34">
        <f>SUM(D4:D86)</f>
        <v>0</v>
      </c>
    </row>
  </sheetData>
  <sheetProtection algorithmName="SHA-512" hashValue="wLhOq06FSkAwCVBf6zbKM42CiE4aTZuvsrVD+BGLO898gTJxtogiAySbHFK9pxmh11vZ1LhsaL0b+4aaPPNzTw==" saltValue="R6YF6HNMYTASCW7maNvXXA==" spinCount="100000" sheet="1" objects="1" scenarios="1"/>
  <mergeCells count="1">
    <mergeCell ref="A1:D1"/>
  </mergeCells>
  <printOptions horizontalCentered="1" verticalCentered="1"/>
  <pageMargins left="0.7" right="0.7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topLeftCell="A49" workbookViewId="0">
      <selection activeCell="E71" sqref="E71"/>
    </sheetView>
  </sheetViews>
  <sheetFormatPr defaultRowHeight="14.4" x14ac:dyDescent="0.3"/>
  <cols>
    <col min="1" max="1" width="50.109375" customWidth="1"/>
    <col min="2" max="2" width="12" customWidth="1"/>
    <col min="3" max="3" width="12" style="28" customWidth="1"/>
    <col min="4" max="4" width="13.88671875" customWidth="1"/>
  </cols>
  <sheetData>
    <row r="1" spans="1:4" ht="15.6" x14ac:dyDescent="0.3">
      <c r="A1" s="56" t="s">
        <v>33</v>
      </c>
      <c r="B1" s="56"/>
      <c r="C1" s="56"/>
      <c r="D1" s="56"/>
    </row>
    <row r="2" spans="1:4" ht="31.2" x14ac:dyDescent="0.3">
      <c r="A2" s="1" t="s">
        <v>0</v>
      </c>
      <c r="B2" s="1" t="s">
        <v>1</v>
      </c>
      <c r="C2" s="2" t="s">
        <v>2</v>
      </c>
      <c r="D2" s="3" t="s">
        <v>3</v>
      </c>
    </row>
    <row r="3" spans="1:4" ht="28.8" x14ac:dyDescent="0.3">
      <c r="A3" s="36" t="s">
        <v>37</v>
      </c>
      <c r="B3" s="12"/>
      <c r="C3" s="46"/>
      <c r="D3" s="4"/>
    </row>
    <row r="4" spans="1:4" x14ac:dyDescent="0.3">
      <c r="A4" s="7" t="s">
        <v>7</v>
      </c>
      <c r="B4" s="14">
        <v>5625</v>
      </c>
      <c r="C4" s="6">
        <v>0</v>
      </c>
      <c r="D4" s="5">
        <f>C4*B4</f>
        <v>0</v>
      </c>
    </row>
    <row r="5" spans="1:4" x14ac:dyDescent="0.3">
      <c r="A5" s="7" t="s">
        <v>8</v>
      </c>
      <c r="B5" s="14">
        <v>1050</v>
      </c>
      <c r="C5" s="6">
        <v>0</v>
      </c>
      <c r="D5" s="5">
        <f>C5*B5</f>
        <v>0</v>
      </c>
    </row>
    <row r="6" spans="1:4" x14ac:dyDescent="0.3">
      <c r="A6" s="7" t="s">
        <v>9</v>
      </c>
      <c r="B6" s="12">
        <v>300</v>
      </c>
      <c r="C6" s="6">
        <v>0</v>
      </c>
      <c r="D6" s="5">
        <f>C6*B6</f>
        <v>0</v>
      </c>
    </row>
    <row r="7" spans="1:4" ht="28.8" x14ac:dyDescent="0.3">
      <c r="A7" s="36" t="s">
        <v>38</v>
      </c>
      <c r="B7" s="12"/>
      <c r="C7" s="19"/>
      <c r="D7" s="4"/>
    </row>
    <row r="8" spans="1:4" x14ac:dyDescent="0.3">
      <c r="A8" s="7" t="s">
        <v>7</v>
      </c>
      <c r="B8" s="14">
        <v>4050</v>
      </c>
      <c r="C8" s="6">
        <v>0</v>
      </c>
      <c r="D8" s="5">
        <f>C8*B8</f>
        <v>0</v>
      </c>
    </row>
    <row r="9" spans="1:4" x14ac:dyDescent="0.3">
      <c r="A9" s="7" t="s">
        <v>8</v>
      </c>
      <c r="B9" s="14">
        <v>750</v>
      </c>
      <c r="C9" s="6">
        <v>0</v>
      </c>
      <c r="D9" s="5">
        <f>C9*B9</f>
        <v>0</v>
      </c>
    </row>
    <row r="10" spans="1:4" x14ac:dyDescent="0.3">
      <c r="A10" s="7" t="s">
        <v>9</v>
      </c>
      <c r="B10" s="12">
        <v>225</v>
      </c>
      <c r="C10" s="6">
        <v>0</v>
      </c>
      <c r="D10" s="5">
        <f>C10*B10</f>
        <v>0</v>
      </c>
    </row>
    <row r="11" spans="1:4" ht="28.8" x14ac:dyDescent="0.3">
      <c r="A11" s="36" t="s">
        <v>39</v>
      </c>
      <c r="B11" s="12"/>
      <c r="C11" s="46"/>
      <c r="D11" s="4"/>
    </row>
    <row r="12" spans="1:4" x14ac:dyDescent="0.3">
      <c r="A12" s="7" t="s">
        <v>7</v>
      </c>
      <c r="B12" s="14">
        <v>5625</v>
      </c>
      <c r="C12" s="6">
        <v>0</v>
      </c>
      <c r="D12" s="5">
        <f>C12*B12</f>
        <v>0</v>
      </c>
    </row>
    <row r="13" spans="1:4" x14ac:dyDescent="0.3">
      <c r="A13" s="7" t="s">
        <v>8</v>
      </c>
      <c r="B13" s="14">
        <v>1050</v>
      </c>
      <c r="C13" s="6">
        <v>0</v>
      </c>
      <c r="D13" s="5">
        <f>C13*B13</f>
        <v>0</v>
      </c>
    </row>
    <row r="14" spans="1:4" x14ac:dyDescent="0.3">
      <c r="A14" s="7" t="s">
        <v>9</v>
      </c>
      <c r="B14" s="12">
        <v>300</v>
      </c>
      <c r="C14" s="6">
        <v>0</v>
      </c>
      <c r="D14" s="5">
        <f>C14*B14</f>
        <v>0</v>
      </c>
    </row>
    <row r="15" spans="1:4" ht="28.8" x14ac:dyDescent="0.3">
      <c r="A15" s="36" t="s">
        <v>40</v>
      </c>
      <c r="B15" s="12"/>
      <c r="C15" s="19"/>
      <c r="D15" s="4"/>
    </row>
    <row r="16" spans="1:4" x14ac:dyDescent="0.3">
      <c r="A16" s="7" t="s">
        <v>7</v>
      </c>
      <c r="B16" s="14">
        <v>4050</v>
      </c>
      <c r="C16" s="6">
        <v>0</v>
      </c>
      <c r="D16" s="5">
        <f>C16*B16</f>
        <v>0</v>
      </c>
    </row>
    <row r="17" spans="1:4" x14ac:dyDescent="0.3">
      <c r="A17" s="7" t="s">
        <v>8</v>
      </c>
      <c r="B17" s="14">
        <v>750</v>
      </c>
      <c r="C17" s="6">
        <v>0</v>
      </c>
      <c r="D17" s="5">
        <f>C17*B17</f>
        <v>0</v>
      </c>
    </row>
    <row r="18" spans="1:4" x14ac:dyDescent="0.3">
      <c r="A18" s="7" t="s">
        <v>9</v>
      </c>
      <c r="B18" s="12">
        <v>225</v>
      </c>
      <c r="C18" s="6">
        <v>0</v>
      </c>
      <c r="D18" s="5">
        <f>C18*B18</f>
        <v>0</v>
      </c>
    </row>
    <row r="19" spans="1:4" x14ac:dyDescent="0.3">
      <c r="A19" s="8"/>
      <c r="B19" s="8"/>
      <c r="C19" s="9"/>
      <c r="D19" s="11"/>
    </row>
    <row r="20" spans="1:4" ht="28.8" x14ac:dyDescent="0.3">
      <c r="A20" s="36" t="s">
        <v>41</v>
      </c>
      <c r="B20" s="12"/>
      <c r="C20" s="13"/>
      <c r="D20" s="4"/>
    </row>
    <row r="21" spans="1:4" x14ac:dyDescent="0.3">
      <c r="A21" s="7" t="s">
        <v>7</v>
      </c>
      <c r="B21" s="12">
        <v>480</v>
      </c>
      <c r="C21" s="6">
        <v>0</v>
      </c>
      <c r="D21" s="5">
        <f>C21*B21</f>
        <v>0</v>
      </c>
    </row>
    <row r="22" spans="1:4" x14ac:dyDescent="0.3">
      <c r="A22" s="7" t="s">
        <v>8</v>
      </c>
      <c r="B22" s="12">
        <v>80</v>
      </c>
      <c r="C22" s="6">
        <v>0</v>
      </c>
      <c r="D22" s="5">
        <f>C22*B22</f>
        <v>0</v>
      </c>
    </row>
    <row r="23" spans="1:4" x14ac:dyDescent="0.3">
      <c r="A23" s="7" t="s">
        <v>9</v>
      </c>
      <c r="B23" s="12">
        <v>20</v>
      </c>
      <c r="C23" s="6">
        <v>0</v>
      </c>
      <c r="D23" s="5">
        <f>C23*B23</f>
        <v>0</v>
      </c>
    </row>
    <row r="24" spans="1:4" ht="28.8" x14ac:dyDescent="0.3">
      <c r="A24" s="36" t="s">
        <v>48</v>
      </c>
      <c r="B24" s="12"/>
      <c r="C24" s="13"/>
      <c r="D24" s="4"/>
    </row>
    <row r="25" spans="1:4" x14ac:dyDescent="0.3">
      <c r="A25" s="7" t="s">
        <v>7</v>
      </c>
      <c r="B25" s="12">
        <v>480</v>
      </c>
      <c r="C25" s="6">
        <v>0</v>
      </c>
      <c r="D25" s="5">
        <f>C25*B25</f>
        <v>0</v>
      </c>
    </row>
    <row r="26" spans="1:4" x14ac:dyDescent="0.3">
      <c r="A26" s="7" t="s">
        <v>8</v>
      </c>
      <c r="B26" s="12">
        <v>80</v>
      </c>
      <c r="C26" s="6">
        <v>0</v>
      </c>
      <c r="D26" s="5">
        <f>C26*B26</f>
        <v>0</v>
      </c>
    </row>
    <row r="27" spans="1:4" x14ac:dyDescent="0.3">
      <c r="A27" s="7" t="s">
        <v>9</v>
      </c>
      <c r="B27" s="12">
        <v>20</v>
      </c>
      <c r="C27" s="6">
        <v>0</v>
      </c>
      <c r="D27" s="5">
        <f>C27*B27</f>
        <v>0</v>
      </c>
    </row>
    <row r="28" spans="1:4" ht="28.8" x14ac:dyDescent="0.3">
      <c r="A28" s="36" t="s">
        <v>49</v>
      </c>
      <c r="B28" s="12"/>
      <c r="C28" s="46"/>
      <c r="D28" s="4"/>
    </row>
    <row r="29" spans="1:4" x14ac:dyDescent="0.3">
      <c r="A29" s="7" t="s">
        <v>7</v>
      </c>
      <c r="B29" s="12">
        <v>480</v>
      </c>
      <c r="C29" s="6">
        <v>0</v>
      </c>
      <c r="D29" s="5">
        <f>C29*B29</f>
        <v>0</v>
      </c>
    </row>
    <row r="30" spans="1:4" x14ac:dyDescent="0.3">
      <c r="A30" s="7" t="s">
        <v>8</v>
      </c>
      <c r="B30" s="12">
        <v>80</v>
      </c>
      <c r="C30" s="6">
        <v>0</v>
      </c>
      <c r="D30" s="5">
        <f>C30*B30</f>
        <v>0</v>
      </c>
    </row>
    <row r="31" spans="1:4" x14ac:dyDescent="0.3">
      <c r="A31" s="7" t="s">
        <v>9</v>
      </c>
      <c r="B31" s="12">
        <v>20</v>
      </c>
      <c r="C31" s="6">
        <v>0</v>
      </c>
      <c r="D31" s="5">
        <f>C31*B31</f>
        <v>0</v>
      </c>
    </row>
    <row r="32" spans="1:4" ht="28.8" x14ac:dyDescent="0.3">
      <c r="A32" s="36" t="s">
        <v>47</v>
      </c>
      <c r="B32" s="12"/>
      <c r="C32" s="19"/>
      <c r="D32" s="4"/>
    </row>
    <row r="33" spans="1:4" x14ac:dyDescent="0.3">
      <c r="A33" s="7" t="s">
        <v>7</v>
      </c>
      <c r="B33" s="12">
        <v>480</v>
      </c>
      <c r="C33" s="6">
        <v>0</v>
      </c>
      <c r="D33" s="5">
        <f>C33*B33</f>
        <v>0</v>
      </c>
    </row>
    <row r="34" spans="1:4" x14ac:dyDescent="0.3">
      <c r="A34" s="7" t="s">
        <v>8</v>
      </c>
      <c r="B34" s="12">
        <v>80</v>
      </c>
      <c r="C34" s="6">
        <v>0</v>
      </c>
      <c r="D34" s="5">
        <f>C34*B34</f>
        <v>0</v>
      </c>
    </row>
    <row r="35" spans="1:4" x14ac:dyDescent="0.3">
      <c r="A35" s="7" t="s">
        <v>9</v>
      </c>
      <c r="B35" s="12">
        <v>20</v>
      </c>
      <c r="C35" s="6">
        <v>0</v>
      </c>
      <c r="D35" s="5">
        <f>C35*B35</f>
        <v>0</v>
      </c>
    </row>
    <row r="36" spans="1:4" x14ac:dyDescent="0.3">
      <c r="A36" s="8"/>
      <c r="B36" s="8"/>
      <c r="C36" s="9"/>
      <c r="D36" s="11"/>
    </row>
    <row r="37" spans="1:4" ht="28.8" x14ac:dyDescent="0.3">
      <c r="A37" s="36" t="s">
        <v>50</v>
      </c>
      <c r="B37" s="12"/>
      <c r="C37" s="46"/>
      <c r="D37" s="4"/>
    </row>
    <row r="38" spans="1:4" x14ac:dyDescent="0.3">
      <c r="A38" s="7" t="s">
        <v>7</v>
      </c>
      <c r="B38" s="14">
        <v>1356</v>
      </c>
      <c r="C38" s="6">
        <v>0</v>
      </c>
      <c r="D38" s="5">
        <f>C38*B38</f>
        <v>0</v>
      </c>
    </row>
    <row r="39" spans="1:4" x14ac:dyDescent="0.3">
      <c r="A39" s="7" t="s">
        <v>8</v>
      </c>
      <c r="B39" s="14">
        <v>255</v>
      </c>
      <c r="C39" s="6">
        <v>0</v>
      </c>
      <c r="D39" s="5">
        <f>C39*B39</f>
        <v>0</v>
      </c>
    </row>
    <row r="40" spans="1:4" x14ac:dyDescent="0.3">
      <c r="A40" s="7" t="s">
        <v>9</v>
      </c>
      <c r="B40" s="14">
        <v>69</v>
      </c>
      <c r="C40" s="6">
        <v>0</v>
      </c>
      <c r="D40" s="5">
        <f>C40*B40</f>
        <v>0</v>
      </c>
    </row>
    <row r="41" spans="1:4" ht="28.8" x14ac:dyDescent="0.3">
      <c r="A41" s="36" t="s">
        <v>51</v>
      </c>
      <c r="B41" s="14"/>
      <c r="C41" s="19"/>
      <c r="D41" s="4"/>
    </row>
    <row r="42" spans="1:4" x14ac:dyDescent="0.3">
      <c r="A42" s="7" t="s">
        <v>7</v>
      </c>
      <c r="B42" s="14">
        <v>1356</v>
      </c>
      <c r="C42" s="6">
        <v>0</v>
      </c>
      <c r="D42" s="5">
        <f>C42*B42</f>
        <v>0</v>
      </c>
    </row>
    <row r="43" spans="1:4" x14ac:dyDescent="0.3">
      <c r="A43" s="7" t="s">
        <v>8</v>
      </c>
      <c r="B43" s="14">
        <v>255</v>
      </c>
      <c r="C43" s="6">
        <v>0</v>
      </c>
      <c r="D43" s="5">
        <f>C43*B43</f>
        <v>0</v>
      </c>
    </row>
    <row r="44" spans="1:4" x14ac:dyDescent="0.3">
      <c r="A44" s="7" t="s">
        <v>9</v>
      </c>
      <c r="B44" s="14">
        <v>69</v>
      </c>
      <c r="C44" s="6">
        <v>0</v>
      </c>
      <c r="D44" s="5">
        <f>C44*B44</f>
        <v>0</v>
      </c>
    </row>
    <row r="45" spans="1:4" ht="28.8" x14ac:dyDescent="0.3">
      <c r="A45" s="36" t="s">
        <v>44</v>
      </c>
      <c r="B45" s="14"/>
      <c r="C45" s="46"/>
      <c r="D45" s="4"/>
    </row>
    <row r="46" spans="1:4" x14ac:dyDescent="0.3">
      <c r="A46" s="7" t="s">
        <v>7</v>
      </c>
      <c r="B46" s="14">
        <v>1356</v>
      </c>
      <c r="C46" s="6">
        <v>0</v>
      </c>
      <c r="D46" s="5">
        <f>C46*B46</f>
        <v>0</v>
      </c>
    </row>
    <row r="47" spans="1:4" x14ac:dyDescent="0.3">
      <c r="A47" s="7" t="s">
        <v>8</v>
      </c>
      <c r="B47" s="14">
        <v>255</v>
      </c>
      <c r="C47" s="6">
        <v>0</v>
      </c>
      <c r="D47" s="5">
        <f>C47*B47</f>
        <v>0</v>
      </c>
    </row>
    <row r="48" spans="1:4" x14ac:dyDescent="0.3">
      <c r="A48" s="7" t="s">
        <v>9</v>
      </c>
      <c r="B48" s="14">
        <v>69</v>
      </c>
      <c r="C48" s="6">
        <v>0</v>
      </c>
      <c r="D48" s="5">
        <f>C48*B48</f>
        <v>0</v>
      </c>
    </row>
    <row r="49" spans="1:4" ht="28.8" x14ac:dyDescent="0.3">
      <c r="A49" s="36" t="s">
        <v>52</v>
      </c>
      <c r="B49" s="55"/>
      <c r="C49" s="19"/>
      <c r="D49" s="4"/>
    </row>
    <row r="50" spans="1:4" x14ac:dyDescent="0.3">
      <c r="A50" s="7" t="s">
        <v>7</v>
      </c>
      <c r="B50" s="14">
        <v>1356</v>
      </c>
      <c r="C50" s="6">
        <v>0</v>
      </c>
      <c r="D50" s="5">
        <f>C50*B50</f>
        <v>0</v>
      </c>
    </row>
    <row r="51" spans="1:4" x14ac:dyDescent="0.3">
      <c r="A51" s="7" t="s">
        <v>8</v>
      </c>
      <c r="B51" s="14">
        <v>255</v>
      </c>
      <c r="C51" s="6">
        <v>0</v>
      </c>
      <c r="D51" s="5">
        <f>C51*B51</f>
        <v>0</v>
      </c>
    </row>
    <row r="52" spans="1:4" x14ac:dyDescent="0.3">
      <c r="A52" s="7" t="s">
        <v>9</v>
      </c>
      <c r="B52" s="14">
        <v>69</v>
      </c>
      <c r="C52" s="6">
        <v>0</v>
      </c>
      <c r="D52" s="5">
        <f>C52*B52</f>
        <v>0</v>
      </c>
    </row>
    <row r="53" spans="1:4" x14ac:dyDescent="0.3">
      <c r="A53" s="15"/>
      <c r="B53" s="16"/>
      <c r="C53" s="20"/>
      <c r="D53" s="21"/>
    </row>
    <row r="54" spans="1:4" x14ac:dyDescent="0.3">
      <c r="A54" s="37" t="s">
        <v>36</v>
      </c>
      <c r="B54" s="12"/>
      <c r="C54" s="13"/>
      <c r="D54" s="4"/>
    </row>
    <row r="55" spans="1:4" x14ac:dyDescent="0.3">
      <c r="A55" s="7" t="s">
        <v>4</v>
      </c>
      <c r="B55" s="14">
        <v>2500</v>
      </c>
      <c r="C55" s="6">
        <v>0</v>
      </c>
      <c r="D55" s="5">
        <f>C55*B55</f>
        <v>0</v>
      </c>
    </row>
    <row r="56" spans="1:4" x14ac:dyDescent="0.3">
      <c r="A56" s="7" t="s">
        <v>5</v>
      </c>
      <c r="B56" s="12">
        <v>300</v>
      </c>
      <c r="C56" s="6">
        <v>0</v>
      </c>
      <c r="D56" s="5">
        <f>C56*B56</f>
        <v>0</v>
      </c>
    </row>
    <row r="57" spans="1:4" x14ac:dyDescent="0.3">
      <c r="A57" s="7" t="s">
        <v>6</v>
      </c>
      <c r="B57" s="12">
        <v>100</v>
      </c>
      <c r="C57" s="6">
        <v>0</v>
      </c>
      <c r="D57" s="5">
        <f>C57*B57</f>
        <v>0</v>
      </c>
    </row>
    <row r="58" spans="1:4" x14ac:dyDescent="0.3">
      <c r="A58" s="15"/>
      <c r="B58" s="16"/>
      <c r="C58" s="17"/>
      <c r="D58" s="18"/>
    </row>
    <row r="59" spans="1:4" x14ac:dyDescent="0.3">
      <c r="A59" s="36" t="s">
        <v>17</v>
      </c>
      <c r="B59" s="12"/>
      <c r="C59" s="13"/>
      <c r="D59" s="4"/>
    </row>
    <row r="60" spans="1:4" x14ac:dyDescent="0.3">
      <c r="A60" s="7" t="s">
        <v>10</v>
      </c>
      <c r="B60" s="14">
        <v>3000</v>
      </c>
      <c r="C60" s="6">
        <v>0</v>
      </c>
      <c r="D60" s="5">
        <f>C60*B60</f>
        <v>0</v>
      </c>
    </row>
    <row r="61" spans="1:4" x14ac:dyDescent="0.3">
      <c r="A61" s="7" t="s">
        <v>11</v>
      </c>
      <c r="B61" s="12">
        <v>500</v>
      </c>
      <c r="C61" s="6">
        <v>0</v>
      </c>
      <c r="D61" s="5">
        <f>C61*B61</f>
        <v>0</v>
      </c>
    </row>
    <row r="62" spans="1:4" x14ac:dyDescent="0.3">
      <c r="A62" s="10" t="s">
        <v>12</v>
      </c>
      <c r="B62" s="23">
        <v>100</v>
      </c>
      <c r="C62" s="6">
        <v>0</v>
      </c>
      <c r="D62" s="5">
        <f>C62*B62</f>
        <v>0</v>
      </c>
    </row>
    <row r="63" spans="1:4" x14ac:dyDescent="0.3">
      <c r="A63" s="15"/>
      <c r="B63" s="16"/>
      <c r="C63" s="17"/>
      <c r="D63" s="18"/>
    </row>
    <row r="64" spans="1:4" x14ac:dyDescent="0.3">
      <c r="A64" s="37" t="s">
        <v>19</v>
      </c>
      <c r="B64" s="12"/>
      <c r="C64" s="13"/>
      <c r="D64" s="4"/>
    </row>
    <row r="65" spans="1:4" x14ac:dyDescent="0.3">
      <c r="A65" s="7" t="s">
        <v>10</v>
      </c>
      <c r="B65" s="12">
        <v>350</v>
      </c>
      <c r="C65" s="6">
        <v>0</v>
      </c>
      <c r="D65" s="5">
        <f>C65*B65</f>
        <v>0</v>
      </c>
    </row>
    <row r="66" spans="1:4" x14ac:dyDescent="0.3">
      <c r="A66" s="7" t="s">
        <v>11</v>
      </c>
      <c r="B66" s="12">
        <v>80</v>
      </c>
      <c r="C66" s="6">
        <v>0</v>
      </c>
      <c r="D66" s="5">
        <f>C66*B66</f>
        <v>0</v>
      </c>
    </row>
    <row r="67" spans="1:4" x14ac:dyDescent="0.3">
      <c r="A67" s="7" t="s">
        <v>12</v>
      </c>
      <c r="B67" s="12">
        <v>20</v>
      </c>
      <c r="C67" s="6">
        <v>0</v>
      </c>
      <c r="D67" s="5">
        <f>C67*B67</f>
        <v>0</v>
      </c>
    </row>
    <row r="68" spans="1:4" x14ac:dyDescent="0.3">
      <c r="A68" s="15"/>
      <c r="B68" s="16"/>
      <c r="C68" s="20"/>
      <c r="D68" s="21"/>
    </row>
    <row r="69" spans="1:4" x14ac:dyDescent="0.3">
      <c r="A69" s="37" t="s">
        <v>18</v>
      </c>
      <c r="B69" s="12"/>
      <c r="C69" s="13"/>
      <c r="D69" s="4"/>
    </row>
    <row r="70" spans="1:4" x14ac:dyDescent="0.3">
      <c r="A70" s="7" t="s">
        <v>10</v>
      </c>
      <c r="B70" s="12">
        <v>350</v>
      </c>
      <c r="C70" s="6">
        <v>0</v>
      </c>
      <c r="D70" s="5">
        <f>C70*B70</f>
        <v>0</v>
      </c>
    </row>
    <row r="71" spans="1:4" x14ac:dyDescent="0.3">
      <c r="A71" s="7" t="s">
        <v>11</v>
      </c>
      <c r="B71" s="12">
        <v>80</v>
      </c>
      <c r="C71" s="6">
        <v>0</v>
      </c>
      <c r="D71" s="5">
        <f>C71*B71</f>
        <v>0</v>
      </c>
    </row>
    <row r="72" spans="1:4" x14ac:dyDescent="0.3">
      <c r="A72" s="7" t="s">
        <v>12</v>
      </c>
      <c r="B72" s="12">
        <v>20</v>
      </c>
      <c r="C72" s="6">
        <v>0</v>
      </c>
      <c r="D72" s="5">
        <f>C72*B72</f>
        <v>0</v>
      </c>
    </row>
    <row r="73" spans="1:4" x14ac:dyDescent="0.3">
      <c r="A73" s="15"/>
      <c r="B73" s="16"/>
      <c r="C73" s="20"/>
      <c r="D73" s="21"/>
    </row>
    <row r="74" spans="1:4" x14ac:dyDescent="0.3">
      <c r="A74" s="36" t="s">
        <v>20</v>
      </c>
      <c r="B74" s="12"/>
      <c r="C74" s="13"/>
      <c r="D74" s="4"/>
    </row>
    <row r="75" spans="1:4" x14ac:dyDescent="0.3">
      <c r="A75" s="7" t="s">
        <v>13</v>
      </c>
      <c r="B75" s="12">
        <v>350</v>
      </c>
      <c r="C75" s="6">
        <v>0</v>
      </c>
      <c r="D75" s="5">
        <f>C75*B75</f>
        <v>0</v>
      </c>
    </row>
    <row r="76" spans="1:4" x14ac:dyDescent="0.3">
      <c r="A76" s="10" t="s">
        <v>14</v>
      </c>
      <c r="B76" s="23">
        <v>70</v>
      </c>
      <c r="C76" s="6">
        <v>0</v>
      </c>
      <c r="D76" s="5">
        <f>C76*B76</f>
        <v>0</v>
      </c>
    </row>
    <row r="77" spans="1:4" x14ac:dyDescent="0.3">
      <c r="A77" s="26"/>
      <c r="B77" s="16"/>
      <c r="C77" s="20"/>
      <c r="D77" s="21"/>
    </row>
    <row r="78" spans="1:4" x14ac:dyDescent="0.3">
      <c r="A78" s="37" t="s">
        <v>46</v>
      </c>
      <c r="B78" s="12"/>
      <c r="C78" s="13"/>
      <c r="D78" s="4"/>
    </row>
    <row r="79" spans="1:4" x14ac:dyDescent="0.3">
      <c r="A79" s="7" t="s">
        <v>10</v>
      </c>
      <c r="B79" s="12">
        <v>90</v>
      </c>
      <c r="C79" s="6">
        <v>0</v>
      </c>
      <c r="D79" s="5">
        <f>C79*B79</f>
        <v>0</v>
      </c>
    </row>
    <row r="80" spans="1:4" x14ac:dyDescent="0.3">
      <c r="A80" s="7" t="s">
        <v>11</v>
      </c>
      <c r="B80" s="12">
        <v>20</v>
      </c>
      <c r="C80" s="6">
        <v>0</v>
      </c>
      <c r="D80" s="5">
        <f>C80*B80</f>
        <v>0</v>
      </c>
    </row>
    <row r="81" spans="1:4" x14ac:dyDescent="0.3">
      <c r="A81" s="7" t="s">
        <v>12</v>
      </c>
      <c r="B81" s="12">
        <v>5</v>
      </c>
      <c r="C81" s="6">
        <v>0</v>
      </c>
      <c r="D81" s="5">
        <f>C81*B81</f>
        <v>0</v>
      </c>
    </row>
    <row r="82" spans="1:4" x14ac:dyDescent="0.3">
      <c r="A82" s="15"/>
      <c r="B82" s="16"/>
      <c r="C82" s="20"/>
      <c r="D82" s="21"/>
    </row>
    <row r="83" spans="1:4" x14ac:dyDescent="0.3">
      <c r="A83" s="38" t="s">
        <v>15</v>
      </c>
      <c r="B83" s="25">
        <v>20000</v>
      </c>
      <c r="C83" s="30">
        <v>0</v>
      </c>
      <c r="D83" s="27">
        <f>C83*B83</f>
        <v>0</v>
      </c>
    </row>
    <row r="84" spans="1:4" ht="15" thickBot="1" x14ac:dyDescent="0.35">
      <c r="A84" s="31" t="s">
        <v>29</v>
      </c>
      <c r="B84" s="32"/>
      <c r="C84" s="33"/>
      <c r="D84" s="34">
        <f>SUM(D4:D83)</f>
        <v>0</v>
      </c>
    </row>
  </sheetData>
  <sheetProtection algorithmName="SHA-512" hashValue="4tXd3vdLjfnsTSflB21R+1TcHdOW8AHfMwyun5w4jAnVCGM29Zlsg4zz+4W75xl7bPQRJiccrVA9zp6vioeBNQ==" saltValue="ia+xyeMcz7IHjHSr+yfuMw==" spinCount="100000" sheet="1" objects="1" scenarios="1"/>
  <mergeCells count="1">
    <mergeCell ref="A1:D1"/>
  </mergeCells>
  <printOptions horizontalCentered="1" verticalCentered="1"/>
  <pageMargins left="0.7" right="0.7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70" workbookViewId="0">
      <selection activeCell="D84" sqref="D84"/>
    </sheetView>
  </sheetViews>
  <sheetFormatPr defaultRowHeight="14.4" x14ac:dyDescent="0.3"/>
  <cols>
    <col min="1" max="1" width="50.109375" customWidth="1"/>
    <col min="2" max="2" width="12" customWidth="1"/>
    <col min="3" max="3" width="12" style="28" customWidth="1"/>
    <col min="4" max="4" width="12.33203125" customWidth="1"/>
  </cols>
  <sheetData>
    <row r="1" spans="1:4" ht="15.6" x14ac:dyDescent="0.3">
      <c r="A1" s="56" t="s">
        <v>34</v>
      </c>
      <c r="B1" s="56"/>
      <c r="C1" s="56"/>
      <c r="D1" s="56"/>
    </row>
    <row r="2" spans="1:4" ht="31.2" x14ac:dyDescent="0.3">
      <c r="A2" s="1" t="s">
        <v>0</v>
      </c>
      <c r="B2" s="1" t="s">
        <v>1</v>
      </c>
      <c r="C2" s="2" t="s">
        <v>2</v>
      </c>
      <c r="D2" s="3" t="s">
        <v>3</v>
      </c>
    </row>
    <row r="3" spans="1:4" ht="28.8" x14ac:dyDescent="0.3">
      <c r="A3" s="36" t="s">
        <v>37</v>
      </c>
      <c r="B3" s="12"/>
      <c r="C3" s="46"/>
      <c r="D3" s="4"/>
    </row>
    <row r="4" spans="1:4" x14ac:dyDescent="0.3">
      <c r="A4" s="7" t="s">
        <v>7</v>
      </c>
      <c r="B4" s="14">
        <v>5625</v>
      </c>
      <c r="C4" s="6">
        <v>0</v>
      </c>
      <c r="D4" s="5">
        <f>C4*B4</f>
        <v>0</v>
      </c>
    </row>
    <row r="5" spans="1:4" x14ac:dyDescent="0.3">
      <c r="A5" s="7" t="s">
        <v>8</v>
      </c>
      <c r="B5" s="14">
        <v>1050</v>
      </c>
      <c r="C5" s="6">
        <v>0</v>
      </c>
      <c r="D5" s="5">
        <f>C5*B5</f>
        <v>0</v>
      </c>
    </row>
    <row r="6" spans="1:4" x14ac:dyDescent="0.3">
      <c r="A6" s="7" t="s">
        <v>9</v>
      </c>
      <c r="B6" s="12">
        <v>300</v>
      </c>
      <c r="C6" s="6">
        <v>0</v>
      </c>
      <c r="D6" s="5">
        <f>C6*B6</f>
        <v>0</v>
      </c>
    </row>
    <row r="7" spans="1:4" ht="28.8" x14ac:dyDescent="0.3">
      <c r="A7" s="36" t="s">
        <v>38</v>
      </c>
      <c r="B7" s="12"/>
      <c r="C7" s="19"/>
      <c r="D7" s="4"/>
    </row>
    <row r="8" spans="1:4" x14ac:dyDescent="0.3">
      <c r="A8" s="7" t="s">
        <v>7</v>
      </c>
      <c r="B8" s="14">
        <v>4050</v>
      </c>
      <c r="C8" s="6">
        <v>0</v>
      </c>
      <c r="D8" s="5">
        <f>C8*B8</f>
        <v>0</v>
      </c>
    </row>
    <row r="9" spans="1:4" x14ac:dyDescent="0.3">
      <c r="A9" s="7" t="s">
        <v>8</v>
      </c>
      <c r="B9" s="14">
        <v>750</v>
      </c>
      <c r="C9" s="6">
        <v>0</v>
      </c>
      <c r="D9" s="5">
        <f>C9*B9</f>
        <v>0</v>
      </c>
    </row>
    <row r="10" spans="1:4" x14ac:dyDescent="0.3">
      <c r="A10" s="7" t="s">
        <v>9</v>
      </c>
      <c r="B10" s="12">
        <v>225</v>
      </c>
      <c r="C10" s="6">
        <v>0</v>
      </c>
      <c r="D10" s="5">
        <f>C10*B10</f>
        <v>0</v>
      </c>
    </row>
    <row r="11" spans="1:4" ht="28.8" x14ac:dyDescent="0.3">
      <c r="A11" s="36" t="s">
        <v>39</v>
      </c>
      <c r="B11" s="12"/>
      <c r="C11" s="46"/>
      <c r="D11" s="4"/>
    </row>
    <row r="12" spans="1:4" x14ac:dyDescent="0.3">
      <c r="A12" s="7" t="s">
        <v>7</v>
      </c>
      <c r="B12" s="14">
        <v>5625</v>
      </c>
      <c r="C12" s="6">
        <v>0</v>
      </c>
      <c r="D12" s="5">
        <f>C12*B12</f>
        <v>0</v>
      </c>
    </row>
    <row r="13" spans="1:4" x14ac:dyDescent="0.3">
      <c r="A13" s="7" t="s">
        <v>8</v>
      </c>
      <c r="B13" s="14">
        <v>1050</v>
      </c>
      <c r="C13" s="6">
        <v>0</v>
      </c>
      <c r="D13" s="5">
        <f>C13*B13</f>
        <v>0</v>
      </c>
    </row>
    <row r="14" spans="1:4" x14ac:dyDescent="0.3">
      <c r="A14" s="7" t="s">
        <v>9</v>
      </c>
      <c r="B14" s="12">
        <v>300</v>
      </c>
      <c r="C14" s="6">
        <v>0</v>
      </c>
      <c r="D14" s="5">
        <f>C14*B14</f>
        <v>0</v>
      </c>
    </row>
    <row r="15" spans="1:4" ht="28.8" x14ac:dyDescent="0.3">
      <c r="A15" s="36" t="s">
        <v>40</v>
      </c>
      <c r="B15" s="12"/>
      <c r="C15" s="19"/>
      <c r="D15" s="4"/>
    </row>
    <row r="16" spans="1:4" x14ac:dyDescent="0.3">
      <c r="A16" s="7" t="s">
        <v>7</v>
      </c>
      <c r="B16" s="14">
        <v>4050</v>
      </c>
      <c r="C16" s="6">
        <v>0</v>
      </c>
      <c r="D16" s="5">
        <f>C16*B16</f>
        <v>0</v>
      </c>
    </row>
    <row r="17" spans="1:4" x14ac:dyDescent="0.3">
      <c r="A17" s="7" t="s">
        <v>8</v>
      </c>
      <c r="B17" s="14">
        <v>750</v>
      </c>
      <c r="C17" s="6">
        <v>0</v>
      </c>
      <c r="D17" s="5">
        <f>C17*B17</f>
        <v>0</v>
      </c>
    </row>
    <row r="18" spans="1:4" x14ac:dyDescent="0.3">
      <c r="A18" s="7" t="s">
        <v>9</v>
      </c>
      <c r="B18" s="12">
        <v>225</v>
      </c>
      <c r="C18" s="6">
        <v>0</v>
      </c>
      <c r="D18" s="5">
        <f>C18*B18</f>
        <v>0</v>
      </c>
    </row>
    <row r="19" spans="1:4" x14ac:dyDescent="0.3">
      <c r="A19" s="8"/>
      <c r="B19" s="8"/>
      <c r="C19" s="9"/>
      <c r="D19" s="11"/>
    </row>
    <row r="20" spans="1:4" ht="28.8" x14ac:dyDescent="0.3">
      <c r="A20" s="36" t="s">
        <v>41</v>
      </c>
      <c r="B20" s="12"/>
      <c r="C20" s="13"/>
      <c r="D20" s="4"/>
    </row>
    <row r="21" spans="1:4" x14ac:dyDescent="0.3">
      <c r="A21" s="7" t="s">
        <v>7</v>
      </c>
      <c r="B21" s="12">
        <v>480</v>
      </c>
      <c r="C21" s="6">
        <v>0</v>
      </c>
      <c r="D21" s="5">
        <f>C21*B21</f>
        <v>0</v>
      </c>
    </row>
    <row r="22" spans="1:4" x14ac:dyDescent="0.3">
      <c r="A22" s="7" t="s">
        <v>8</v>
      </c>
      <c r="B22" s="12">
        <v>80</v>
      </c>
      <c r="C22" s="6">
        <v>0</v>
      </c>
      <c r="D22" s="5">
        <f>C22*B22</f>
        <v>0</v>
      </c>
    </row>
    <row r="23" spans="1:4" x14ac:dyDescent="0.3">
      <c r="A23" s="7" t="s">
        <v>9</v>
      </c>
      <c r="B23" s="12">
        <v>20</v>
      </c>
      <c r="C23" s="6">
        <v>0</v>
      </c>
      <c r="D23" s="5">
        <f>C23*B23</f>
        <v>0</v>
      </c>
    </row>
    <row r="24" spans="1:4" ht="28.8" x14ac:dyDescent="0.3">
      <c r="A24" s="36" t="s">
        <v>48</v>
      </c>
      <c r="B24" s="12"/>
      <c r="C24" s="13"/>
      <c r="D24" s="4"/>
    </row>
    <row r="25" spans="1:4" x14ac:dyDescent="0.3">
      <c r="A25" s="7" t="s">
        <v>7</v>
      </c>
      <c r="B25" s="12">
        <v>480</v>
      </c>
      <c r="C25" s="6">
        <v>0</v>
      </c>
      <c r="D25" s="5">
        <f>C25*B25</f>
        <v>0</v>
      </c>
    </row>
    <row r="26" spans="1:4" x14ac:dyDescent="0.3">
      <c r="A26" s="7" t="s">
        <v>8</v>
      </c>
      <c r="B26" s="12">
        <v>80</v>
      </c>
      <c r="C26" s="6">
        <v>0</v>
      </c>
      <c r="D26" s="5">
        <f>C26*B26</f>
        <v>0</v>
      </c>
    </row>
    <row r="27" spans="1:4" x14ac:dyDescent="0.3">
      <c r="A27" s="7" t="s">
        <v>9</v>
      </c>
      <c r="B27" s="12">
        <v>20</v>
      </c>
      <c r="C27" s="6">
        <v>0</v>
      </c>
      <c r="D27" s="5">
        <f>C27*B27</f>
        <v>0</v>
      </c>
    </row>
    <row r="28" spans="1:4" ht="28.8" x14ac:dyDescent="0.3">
      <c r="A28" s="36" t="s">
        <v>49</v>
      </c>
      <c r="B28" s="12"/>
      <c r="C28" s="46"/>
      <c r="D28" s="4"/>
    </row>
    <row r="29" spans="1:4" x14ac:dyDescent="0.3">
      <c r="A29" s="7" t="s">
        <v>7</v>
      </c>
      <c r="B29" s="12">
        <v>480</v>
      </c>
      <c r="C29" s="6">
        <v>0</v>
      </c>
      <c r="D29" s="5">
        <f>C29*B29</f>
        <v>0</v>
      </c>
    </row>
    <row r="30" spans="1:4" x14ac:dyDescent="0.3">
      <c r="A30" s="7" t="s">
        <v>8</v>
      </c>
      <c r="B30" s="12">
        <v>80</v>
      </c>
      <c r="C30" s="6">
        <v>0</v>
      </c>
      <c r="D30" s="5">
        <f>C30*B30</f>
        <v>0</v>
      </c>
    </row>
    <row r="31" spans="1:4" x14ac:dyDescent="0.3">
      <c r="A31" s="7" t="s">
        <v>9</v>
      </c>
      <c r="B31" s="12">
        <v>20</v>
      </c>
      <c r="C31" s="6">
        <v>0</v>
      </c>
      <c r="D31" s="5">
        <f>C31*B31</f>
        <v>0</v>
      </c>
    </row>
    <row r="32" spans="1:4" ht="28.8" x14ac:dyDescent="0.3">
      <c r="A32" s="36" t="s">
        <v>47</v>
      </c>
      <c r="B32" s="12"/>
      <c r="C32" s="19"/>
      <c r="D32" s="4"/>
    </row>
    <row r="33" spans="1:4" x14ac:dyDescent="0.3">
      <c r="A33" s="7" t="s">
        <v>7</v>
      </c>
      <c r="B33" s="12">
        <v>480</v>
      </c>
      <c r="C33" s="6">
        <v>0</v>
      </c>
      <c r="D33" s="5">
        <f>C33*B33</f>
        <v>0</v>
      </c>
    </row>
    <row r="34" spans="1:4" x14ac:dyDescent="0.3">
      <c r="A34" s="7" t="s">
        <v>8</v>
      </c>
      <c r="B34" s="12">
        <v>80</v>
      </c>
      <c r="C34" s="6">
        <v>0</v>
      </c>
      <c r="D34" s="5">
        <f>C34*B34</f>
        <v>0</v>
      </c>
    </row>
    <row r="35" spans="1:4" x14ac:dyDescent="0.3">
      <c r="A35" s="7" t="s">
        <v>9</v>
      </c>
      <c r="B35" s="12">
        <v>20</v>
      </c>
      <c r="C35" s="6">
        <v>0</v>
      </c>
      <c r="D35" s="5">
        <f>C35*B35</f>
        <v>0</v>
      </c>
    </row>
    <row r="36" spans="1:4" x14ac:dyDescent="0.3">
      <c r="A36" s="8"/>
      <c r="B36" s="8"/>
      <c r="C36" s="9"/>
      <c r="D36" s="11"/>
    </row>
    <row r="37" spans="1:4" ht="28.8" x14ac:dyDescent="0.3">
      <c r="A37" s="36" t="s">
        <v>50</v>
      </c>
      <c r="B37" s="12"/>
      <c r="C37" s="46"/>
      <c r="D37" s="4"/>
    </row>
    <row r="38" spans="1:4" x14ac:dyDescent="0.3">
      <c r="A38" s="7" t="s">
        <v>7</v>
      </c>
      <c r="B38" s="14">
        <v>1356</v>
      </c>
      <c r="C38" s="6">
        <v>0</v>
      </c>
      <c r="D38" s="5">
        <f>C38*B38</f>
        <v>0</v>
      </c>
    </row>
    <row r="39" spans="1:4" x14ac:dyDescent="0.3">
      <c r="A39" s="7" t="s">
        <v>8</v>
      </c>
      <c r="B39" s="14">
        <v>255</v>
      </c>
      <c r="C39" s="6">
        <v>0</v>
      </c>
      <c r="D39" s="5">
        <f>C39*B39</f>
        <v>0</v>
      </c>
    </row>
    <row r="40" spans="1:4" x14ac:dyDescent="0.3">
      <c r="A40" s="7" t="s">
        <v>9</v>
      </c>
      <c r="B40" s="14">
        <v>69</v>
      </c>
      <c r="C40" s="6">
        <v>0</v>
      </c>
      <c r="D40" s="5">
        <f>C40*B40</f>
        <v>0</v>
      </c>
    </row>
    <row r="41" spans="1:4" ht="28.8" x14ac:dyDescent="0.3">
      <c r="A41" s="36" t="s">
        <v>51</v>
      </c>
      <c r="B41" s="14"/>
      <c r="C41" s="19"/>
      <c r="D41" s="4"/>
    </row>
    <row r="42" spans="1:4" x14ac:dyDescent="0.3">
      <c r="A42" s="7" t="s">
        <v>7</v>
      </c>
      <c r="B42" s="14">
        <v>1356</v>
      </c>
      <c r="C42" s="6">
        <v>0</v>
      </c>
      <c r="D42" s="5">
        <f>C42*B42</f>
        <v>0</v>
      </c>
    </row>
    <row r="43" spans="1:4" x14ac:dyDescent="0.3">
      <c r="A43" s="7" t="s">
        <v>8</v>
      </c>
      <c r="B43" s="14">
        <v>255</v>
      </c>
      <c r="C43" s="6">
        <v>0</v>
      </c>
      <c r="D43" s="5">
        <f>C43*B43</f>
        <v>0</v>
      </c>
    </row>
    <row r="44" spans="1:4" x14ac:dyDescent="0.3">
      <c r="A44" s="7" t="s">
        <v>9</v>
      </c>
      <c r="B44" s="14">
        <v>69</v>
      </c>
      <c r="C44" s="6">
        <v>0</v>
      </c>
      <c r="D44" s="5">
        <f>C44*B44</f>
        <v>0</v>
      </c>
    </row>
    <row r="45" spans="1:4" ht="28.8" x14ac:dyDescent="0.3">
      <c r="A45" s="36" t="s">
        <v>44</v>
      </c>
      <c r="B45" s="14"/>
      <c r="C45" s="46"/>
      <c r="D45" s="4"/>
    </row>
    <row r="46" spans="1:4" x14ac:dyDescent="0.3">
      <c r="A46" s="7" t="s">
        <v>7</v>
      </c>
      <c r="B46" s="14">
        <v>1356</v>
      </c>
      <c r="C46" s="6">
        <v>0</v>
      </c>
      <c r="D46" s="5">
        <f>C46*B46</f>
        <v>0</v>
      </c>
    </row>
    <row r="47" spans="1:4" x14ac:dyDescent="0.3">
      <c r="A47" s="7" t="s">
        <v>8</v>
      </c>
      <c r="B47" s="14">
        <v>255</v>
      </c>
      <c r="C47" s="6">
        <v>0</v>
      </c>
      <c r="D47" s="5">
        <f>C47*B47</f>
        <v>0</v>
      </c>
    </row>
    <row r="48" spans="1:4" x14ac:dyDescent="0.3">
      <c r="A48" s="7" t="s">
        <v>9</v>
      </c>
      <c r="B48" s="14">
        <v>69</v>
      </c>
      <c r="C48" s="6">
        <v>0</v>
      </c>
      <c r="D48" s="5">
        <f>C48*B48</f>
        <v>0</v>
      </c>
    </row>
    <row r="49" spans="1:4" ht="28.8" x14ac:dyDescent="0.3">
      <c r="A49" s="36" t="s">
        <v>52</v>
      </c>
      <c r="B49" s="55"/>
      <c r="C49" s="19"/>
      <c r="D49" s="4"/>
    </row>
    <row r="50" spans="1:4" x14ac:dyDescent="0.3">
      <c r="A50" s="7" t="s">
        <v>7</v>
      </c>
      <c r="B50" s="14">
        <v>1356</v>
      </c>
      <c r="C50" s="6">
        <v>0</v>
      </c>
      <c r="D50" s="5">
        <f>C50*B50</f>
        <v>0</v>
      </c>
    </row>
    <row r="51" spans="1:4" x14ac:dyDescent="0.3">
      <c r="A51" s="7" t="s">
        <v>8</v>
      </c>
      <c r="B51" s="14">
        <v>255</v>
      </c>
      <c r="C51" s="6">
        <v>0</v>
      </c>
      <c r="D51" s="5">
        <f>C51*B51</f>
        <v>0</v>
      </c>
    </row>
    <row r="52" spans="1:4" x14ac:dyDescent="0.3">
      <c r="A52" s="7" t="s">
        <v>9</v>
      </c>
      <c r="B52" s="14">
        <v>69</v>
      </c>
      <c r="C52" s="6">
        <v>0</v>
      </c>
      <c r="D52" s="5">
        <f>C52*B52</f>
        <v>0</v>
      </c>
    </row>
    <row r="53" spans="1:4" x14ac:dyDescent="0.3">
      <c r="A53" s="15"/>
      <c r="B53" s="16"/>
      <c r="C53" s="20"/>
      <c r="D53" s="21"/>
    </row>
    <row r="54" spans="1:4" x14ac:dyDescent="0.3">
      <c r="A54" s="37" t="s">
        <v>36</v>
      </c>
      <c r="B54" s="12"/>
      <c r="C54" s="13"/>
      <c r="D54" s="4"/>
    </row>
    <row r="55" spans="1:4" x14ac:dyDescent="0.3">
      <c r="A55" s="7" t="s">
        <v>4</v>
      </c>
      <c r="B55" s="14">
        <v>2500</v>
      </c>
      <c r="C55" s="6">
        <v>0</v>
      </c>
      <c r="D55" s="5">
        <f>C55*B55</f>
        <v>0</v>
      </c>
    </row>
    <row r="56" spans="1:4" x14ac:dyDescent="0.3">
      <c r="A56" s="7" t="s">
        <v>5</v>
      </c>
      <c r="B56" s="12">
        <v>300</v>
      </c>
      <c r="C56" s="6">
        <v>0</v>
      </c>
      <c r="D56" s="5">
        <f>C56*B56</f>
        <v>0</v>
      </c>
    </row>
    <row r="57" spans="1:4" x14ac:dyDescent="0.3">
      <c r="A57" s="7" t="s">
        <v>6</v>
      </c>
      <c r="B57" s="12">
        <v>100</v>
      </c>
      <c r="C57" s="6">
        <v>0</v>
      </c>
      <c r="D57" s="5">
        <f>C57*B57</f>
        <v>0</v>
      </c>
    </row>
    <row r="58" spans="1:4" x14ac:dyDescent="0.3">
      <c r="A58" s="15"/>
      <c r="B58" s="16"/>
      <c r="C58" s="17"/>
      <c r="D58" s="18"/>
    </row>
    <row r="59" spans="1:4" x14ac:dyDescent="0.3">
      <c r="A59" s="36" t="s">
        <v>17</v>
      </c>
      <c r="B59" s="12"/>
      <c r="C59" s="13"/>
      <c r="D59" s="4"/>
    </row>
    <row r="60" spans="1:4" x14ac:dyDescent="0.3">
      <c r="A60" s="7" t="s">
        <v>10</v>
      </c>
      <c r="B60" s="14">
        <v>3000</v>
      </c>
      <c r="C60" s="6">
        <v>0</v>
      </c>
      <c r="D60" s="5">
        <f>C60*B60</f>
        <v>0</v>
      </c>
    </row>
    <row r="61" spans="1:4" x14ac:dyDescent="0.3">
      <c r="A61" s="7" t="s">
        <v>11</v>
      </c>
      <c r="B61" s="12">
        <v>500</v>
      </c>
      <c r="C61" s="6">
        <v>0</v>
      </c>
      <c r="D61" s="5">
        <f>C61*B61</f>
        <v>0</v>
      </c>
    </row>
    <row r="62" spans="1:4" x14ac:dyDescent="0.3">
      <c r="A62" s="10" t="s">
        <v>12</v>
      </c>
      <c r="B62" s="23">
        <v>100</v>
      </c>
      <c r="C62" s="6">
        <v>0</v>
      </c>
      <c r="D62" s="5">
        <f>C62*B62</f>
        <v>0</v>
      </c>
    </row>
    <row r="63" spans="1:4" x14ac:dyDescent="0.3">
      <c r="A63" s="15"/>
      <c r="B63" s="16"/>
      <c r="C63" s="17"/>
      <c r="D63" s="18"/>
    </row>
    <row r="64" spans="1:4" x14ac:dyDescent="0.3">
      <c r="A64" s="37" t="s">
        <v>19</v>
      </c>
      <c r="B64" s="12"/>
      <c r="C64" s="13"/>
      <c r="D64" s="4"/>
    </row>
    <row r="65" spans="1:4" x14ac:dyDescent="0.3">
      <c r="A65" s="7" t="s">
        <v>10</v>
      </c>
      <c r="B65" s="12">
        <v>350</v>
      </c>
      <c r="C65" s="6">
        <v>0</v>
      </c>
      <c r="D65" s="5">
        <f>C65*B65</f>
        <v>0</v>
      </c>
    </row>
    <row r="66" spans="1:4" x14ac:dyDescent="0.3">
      <c r="A66" s="7" t="s">
        <v>11</v>
      </c>
      <c r="B66" s="12">
        <v>80</v>
      </c>
      <c r="C66" s="6">
        <v>0</v>
      </c>
      <c r="D66" s="5">
        <f>C66*B66</f>
        <v>0</v>
      </c>
    </row>
    <row r="67" spans="1:4" x14ac:dyDescent="0.3">
      <c r="A67" s="7" t="s">
        <v>12</v>
      </c>
      <c r="B67" s="12">
        <v>20</v>
      </c>
      <c r="C67" s="6">
        <v>0</v>
      </c>
      <c r="D67" s="5">
        <f>C67*B67</f>
        <v>0</v>
      </c>
    </row>
    <row r="68" spans="1:4" x14ac:dyDescent="0.3">
      <c r="A68" s="15"/>
      <c r="B68" s="16"/>
      <c r="C68" s="20"/>
      <c r="D68" s="21"/>
    </row>
    <row r="69" spans="1:4" x14ac:dyDescent="0.3">
      <c r="A69" s="37" t="s">
        <v>18</v>
      </c>
      <c r="B69" s="12"/>
      <c r="C69" s="13"/>
      <c r="D69" s="4"/>
    </row>
    <row r="70" spans="1:4" x14ac:dyDescent="0.3">
      <c r="A70" s="7" t="s">
        <v>10</v>
      </c>
      <c r="B70" s="12">
        <v>350</v>
      </c>
      <c r="C70" s="6">
        <v>0</v>
      </c>
      <c r="D70" s="5">
        <f>C70*B70</f>
        <v>0</v>
      </c>
    </row>
    <row r="71" spans="1:4" x14ac:dyDescent="0.3">
      <c r="A71" s="7" t="s">
        <v>11</v>
      </c>
      <c r="B71" s="12">
        <v>80</v>
      </c>
      <c r="C71" s="6">
        <v>0</v>
      </c>
      <c r="D71" s="5">
        <f>C71*B71</f>
        <v>0</v>
      </c>
    </row>
    <row r="72" spans="1:4" x14ac:dyDescent="0.3">
      <c r="A72" s="7" t="s">
        <v>12</v>
      </c>
      <c r="B72" s="12">
        <v>20</v>
      </c>
      <c r="C72" s="6">
        <v>0</v>
      </c>
      <c r="D72" s="5">
        <f>C72*B72</f>
        <v>0</v>
      </c>
    </row>
    <row r="73" spans="1:4" x14ac:dyDescent="0.3">
      <c r="A73" s="15"/>
      <c r="B73" s="16"/>
      <c r="C73" s="20"/>
      <c r="D73" s="21"/>
    </row>
    <row r="74" spans="1:4" x14ac:dyDescent="0.3">
      <c r="A74" s="36" t="s">
        <v>20</v>
      </c>
      <c r="B74" s="12"/>
      <c r="C74" s="13"/>
      <c r="D74" s="4"/>
    </row>
    <row r="75" spans="1:4" x14ac:dyDescent="0.3">
      <c r="A75" s="7" t="s">
        <v>13</v>
      </c>
      <c r="B75" s="12">
        <v>350</v>
      </c>
      <c r="C75" s="6">
        <v>0</v>
      </c>
      <c r="D75" s="5">
        <f>C75*B75</f>
        <v>0</v>
      </c>
    </row>
    <row r="76" spans="1:4" x14ac:dyDescent="0.3">
      <c r="A76" s="10" t="s">
        <v>14</v>
      </c>
      <c r="B76" s="23">
        <v>70</v>
      </c>
      <c r="C76" s="6">
        <v>0</v>
      </c>
      <c r="D76" s="5">
        <f>C76*B76</f>
        <v>0</v>
      </c>
    </row>
    <row r="77" spans="1:4" x14ac:dyDescent="0.3">
      <c r="A77" s="26"/>
      <c r="B77" s="16"/>
      <c r="C77" s="20"/>
      <c r="D77" s="21"/>
    </row>
    <row r="78" spans="1:4" x14ac:dyDescent="0.3">
      <c r="A78" s="37" t="s">
        <v>46</v>
      </c>
      <c r="B78" s="12"/>
      <c r="C78" s="13"/>
      <c r="D78" s="4"/>
    </row>
    <row r="79" spans="1:4" x14ac:dyDescent="0.3">
      <c r="A79" s="7" t="s">
        <v>10</v>
      </c>
      <c r="B79" s="12">
        <v>90</v>
      </c>
      <c r="C79" s="6">
        <v>0</v>
      </c>
      <c r="D79" s="5">
        <f>C79*B79</f>
        <v>0</v>
      </c>
    </row>
    <row r="80" spans="1:4" x14ac:dyDescent="0.3">
      <c r="A80" s="7" t="s">
        <v>11</v>
      </c>
      <c r="B80" s="12">
        <v>20</v>
      </c>
      <c r="C80" s="6">
        <v>0</v>
      </c>
      <c r="D80" s="5">
        <f>C80*B80</f>
        <v>0</v>
      </c>
    </row>
    <row r="81" spans="1:4" x14ac:dyDescent="0.3">
      <c r="A81" s="7" t="s">
        <v>12</v>
      </c>
      <c r="B81" s="12">
        <v>5</v>
      </c>
      <c r="C81" s="6">
        <v>0</v>
      </c>
      <c r="D81" s="5">
        <f>C81*B81</f>
        <v>0</v>
      </c>
    </row>
    <row r="82" spans="1:4" x14ac:dyDescent="0.3">
      <c r="A82" s="15"/>
      <c r="B82" s="16"/>
      <c r="C82" s="20"/>
      <c r="D82" s="21"/>
    </row>
    <row r="83" spans="1:4" x14ac:dyDescent="0.3">
      <c r="A83" s="38" t="s">
        <v>15</v>
      </c>
      <c r="B83" s="25">
        <v>20000</v>
      </c>
      <c r="C83" s="30">
        <v>0</v>
      </c>
      <c r="D83" s="27">
        <f>C83*B83</f>
        <v>0</v>
      </c>
    </row>
    <row r="84" spans="1:4" ht="15" thickBot="1" x14ac:dyDescent="0.35">
      <c r="A84" s="31" t="s">
        <v>30</v>
      </c>
      <c r="B84" s="32"/>
      <c r="C84" s="33"/>
      <c r="D84" s="34">
        <f>SUM(D4:D83)</f>
        <v>0</v>
      </c>
    </row>
  </sheetData>
  <sheetProtection algorithmName="SHA-512" hashValue="JSiaP2JxyfW5N9GAwKuFpGDxe/Ql89zn2eeG9fu8IcEkRfWfOJ1iNvBsKuXV72Hq7ff+uiXs/Uw3bQvC3QGdcg==" saltValue="dYywtqrRpFUP3DK7wGKBSw==" spinCount="100000" sheet="1" objects="1" scenarios="1"/>
  <mergeCells count="1">
    <mergeCell ref="A1:D1"/>
  </mergeCells>
  <printOptions horizontalCentered="1" verticalCentered="1"/>
  <pageMargins left="0.7" right="0.7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XFD1048576"/>
    </sheetView>
  </sheetViews>
  <sheetFormatPr defaultRowHeight="14.4" x14ac:dyDescent="0.3"/>
  <cols>
    <col min="1" max="1" width="8.88671875" style="29"/>
    <col min="2" max="2" width="22.88671875" customWidth="1"/>
    <col min="3" max="3" width="18" customWidth="1"/>
  </cols>
  <sheetData>
    <row r="1" spans="2:3" ht="42.6" customHeight="1" x14ac:dyDescent="0.4">
      <c r="B1" s="57" t="s">
        <v>35</v>
      </c>
      <c r="C1" s="57"/>
    </row>
    <row r="2" spans="2:3" x14ac:dyDescent="0.3">
      <c r="C2" s="39" t="s">
        <v>27</v>
      </c>
    </row>
    <row r="3" spans="2:3" x14ac:dyDescent="0.3">
      <c r="B3" s="44" t="s">
        <v>21</v>
      </c>
      <c r="C3" s="45">
        <f>+'Base Year 1 &amp; 2'!D91</f>
        <v>0</v>
      </c>
    </row>
    <row r="4" spans="2:3" x14ac:dyDescent="0.3">
      <c r="B4" s="40"/>
      <c r="C4" s="40"/>
    </row>
    <row r="5" spans="2:3" x14ac:dyDescent="0.3">
      <c r="B5" s="4" t="s">
        <v>22</v>
      </c>
      <c r="C5" s="41">
        <f>+'Option Yr 1'!D87</f>
        <v>0</v>
      </c>
    </row>
    <row r="6" spans="2:3" x14ac:dyDescent="0.3">
      <c r="B6" s="4" t="s">
        <v>23</v>
      </c>
      <c r="C6" s="41">
        <f>+'Option Yr 2'!D84</f>
        <v>0</v>
      </c>
    </row>
    <row r="7" spans="2:3" x14ac:dyDescent="0.3">
      <c r="B7" s="4" t="s">
        <v>24</v>
      </c>
      <c r="C7" s="41">
        <f>+'Option Yr 3'!D84</f>
        <v>0</v>
      </c>
    </row>
    <row r="8" spans="2:3" x14ac:dyDescent="0.3">
      <c r="B8" s="42"/>
      <c r="C8" s="43"/>
    </row>
    <row r="9" spans="2:3" x14ac:dyDescent="0.3">
      <c r="B9" s="44" t="s">
        <v>25</v>
      </c>
      <c r="C9" s="45">
        <f>SUM(C5:C7)</f>
        <v>0</v>
      </c>
    </row>
    <row r="10" spans="2:3" x14ac:dyDescent="0.3">
      <c r="B10" s="40"/>
      <c r="C10" s="40"/>
    </row>
    <row r="11" spans="2:3" x14ac:dyDescent="0.3">
      <c r="B11" s="44" t="s">
        <v>26</v>
      </c>
      <c r="C11" s="45">
        <f>+C3+C9</f>
        <v>0</v>
      </c>
    </row>
  </sheetData>
  <sheetProtection algorithmName="SHA-512" hashValue="xcSNsoaPwMwJVYOqXjgzvmVFkwcuFFOviCqjZk2jdFMqKg8aLPQ39AXCW0F+xvwHtZr42RpI1MsnVcm8TvrOcw==" saltValue="d1WXIGcXZXPFeJ3raEIbEA==" spinCount="100000" sheet="1" objects="1" scenarios="1"/>
  <mergeCells count="1">
    <mergeCell ref="B1:C1"/>
  </mergeCells>
  <printOptions horizontalCentered="1" vertic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Base Year 1 &amp; 2</vt:lpstr>
      <vt:lpstr>Option Yr 1</vt:lpstr>
      <vt:lpstr>Option Yr 2</vt:lpstr>
      <vt:lpstr>Option Yr 3</vt:lpstr>
      <vt:lpstr>Summary </vt:lpstr>
      <vt:lpstr>'Base Year 1 &amp; 2'!Print_Area</vt:lpstr>
      <vt:lpstr>'Option Yr 1'!Print_Area</vt:lpstr>
      <vt:lpstr>'Option Yr 2'!Print_Area</vt:lpstr>
      <vt:lpstr>'Option Yr 3'!Print_Area</vt:lpstr>
      <vt:lpstr>'Summary '!Print_Area</vt:lpstr>
      <vt:lpstr>'Base Year 1 &amp; 2'!Print_Titles</vt:lpstr>
      <vt:lpstr>'Option Yr 1'!Print_Titles</vt:lpstr>
      <vt:lpstr>'Option Yr 2'!Print_Titles</vt:lpstr>
      <vt:lpstr>'Option Yr 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Greene, Jawauna</dc:creator>
  <cp:lastModifiedBy>Smith, Cindy D.</cp:lastModifiedBy>
  <cp:lastPrinted>2018-03-26T15:00:42Z</cp:lastPrinted>
  <dcterms:created xsi:type="dcterms:W3CDTF">2016-12-14T19:34:03Z</dcterms:created>
  <dcterms:modified xsi:type="dcterms:W3CDTF">2018-04-05T16:37:45Z</dcterms:modified>
</cp:coreProperties>
</file>